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- CONG TAC KHAO THI\DS DK thi Truong KHTN\"/>
    </mc:Choice>
  </mc:AlternateContent>
  <bookViews>
    <workbookView xWindow="240" yWindow="15" windowWidth="18120" windowHeight="8130"/>
  </bookViews>
  <sheets>
    <sheet name="Score sheet" sheetId="3" r:id="rId1"/>
    <sheet name="Convert table" sheetId="6" r:id="rId2"/>
    <sheet name="Convert table 2" sheetId="7" r:id="rId3"/>
  </sheets>
  <definedNames>
    <definedName name="_xlnm.Print_Titles" localSheetId="0">'Score sheet'!$9:$10</definedName>
  </definedNames>
  <calcPr calcId="162913"/>
  <fileRecoveryPr autoRecover="0"/>
</workbook>
</file>

<file path=xl/calcChain.xml><?xml version="1.0" encoding="utf-8"?>
<calcChain xmlns="http://schemas.openxmlformats.org/spreadsheetml/2006/main">
  <c r="L28" i="3" l="1"/>
  <c r="N28" i="3" s="1"/>
  <c r="M28" i="3" l="1"/>
  <c r="O28" i="3"/>
  <c r="L18" i="3"/>
  <c r="N18" i="3" s="1"/>
  <c r="L19" i="3"/>
  <c r="N19" i="3" s="1"/>
  <c r="L20" i="3"/>
  <c r="N20" i="3" s="1"/>
  <c r="L21" i="3"/>
  <c r="N21" i="3" s="1"/>
  <c r="L22" i="3"/>
  <c r="N22" i="3" s="1"/>
  <c r="L23" i="3"/>
  <c r="N23" i="3" s="1"/>
  <c r="L24" i="3"/>
  <c r="N24" i="3" s="1"/>
  <c r="L25" i="3"/>
  <c r="N25" i="3" s="1"/>
  <c r="L26" i="3"/>
  <c r="N26" i="3" s="1"/>
  <c r="L27" i="3"/>
  <c r="N27" i="3" s="1"/>
  <c r="O27" i="3" l="1"/>
  <c r="M27" i="3"/>
  <c r="O26" i="3"/>
  <c r="M26" i="3"/>
  <c r="M25" i="3"/>
  <c r="O25" i="3"/>
  <c r="O23" i="3"/>
  <c r="M23" i="3"/>
  <c r="M20" i="3"/>
  <c r="O20" i="3"/>
  <c r="M22" i="3"/>
  <c r="O22" i="3"/>
  <c r="O18" i="3"/>
  <c r="M18" i="3"/>
  <c r="M24" i="3"/>
  <c r="O24" i="3"/>
  <c r="M21" i="3"/>
  <c r="O21" i="3"/>
  <c r="M19" i="3"/>
  <c r="O19" i="3"/>
  <c r="L12" i="3" l="1"/>
  <c r="N12" i="3" s="1"/>
  <c r="L13" i="3"/>
  <c r="N13" i="3" s="1"/>
  <c r="L14" i="3"/>
  <c r="N14" i="3" s="1"/>
  <c r="L16" i="3"/>
  <c r="N16" i="3" s="1"/>
  <c r="L15" i="3"/>
  <c r="N15" i="3" s="1"/>
  <c r="L17" i="3"/>
  <c r="N17" i="3" s="1"/>
  <c r="M16" i="3" l="1"/>
  <c r="O16" i="3"/>
  <c r="M13" i="3"/>
  <c r="O13" i="3"/>
  <c r="M17" i="3"/>
  <c r="O17" i="3"/>
  <c r="M15" i="3"/>
  <c r="O15" i="3"/>
  <c r="M14" i="3"/>
  <c r="O14" i="3"/>
  <c r="O12" i="3"/>
  <c r="M12" i="3"/>
  <c r="L11" i="3"/>
  <c r="N11" i="3" s="1"/>
  <c r="M11" i="3" l="1"/>
  <c r="O11" i="3"/>
  <c r="H36" i="3" l="1"/>
  <c r="H35" i="3"/>
  <c r="K32" i="3"/>
  <c r="K33" i="3"/>
  <c r="H32" i="3"/>
  <c r="E33" i="3"/>
  <c r="E32" i="3"/>
  <c r="K34" i="3"/>
  <c r="E34" i="3"/>
  <c r="H33" i="3"/>
  <c r="H31" i="3"/>
  <c r="K31" i="3"/>
  <c r="E31" i="3"/>
  <c r="H34" i="3"/>
</calcChain>
</file>

<file path=xl/sharedStrings.xml><?xml version="1.0" encoding="utf-8"?>
<sst xmlns="http://schemas.openxmlformats.org/spreadsheetml/2006/main" count="333" uniqueCount="197">
  <si>
    <t>CEFR</t>
  </si>
  <si>
    <t>VNU-ETP</t>
  </si>
  <si>
    <t>VNU-EPT</t>
  </si>
  <si>
    <t>VNU-ETP 14</t>
  </si>
  <si>
    <t>376-400</t>
  </si>
  <si>
    <t>VNU-ETP 13</t>
  </si>
  <si>
    <t>351-375</t>
  </si>
  <si>
    <t>VNU-ETP 12</t>
  </si>
  <si>
    <t>326-350</t>
  </si>
  <si>
    <t>VNU-ETP 11</t>
  </si>
  <si>
    <t>301-325</t>
  </si>
  <si>
    <t>VNU-ETP 10</t>
  </si>
  <si>
    <t>276-300</t>
  </si>
  <si>
    <t>VNU-ETP 9</t>
  </si>
  <si>
    <t>251-275</t>
  </si>
  <si>
    <t>VNU-ETP 8</t>
  </si>
  <si>
    <t>226-250</t>
  </si>
  <si>
    <t>VNU-ETP 7</t>
  </si>
  <si>
    <t>201-225</t>
  </si>
  <si>
    <t>VNU-ETP 6</t>
  </si>
  <si>
    <t>176-200</t>
  </si>
  <si>
    <t>VNU-ETP 5</t>
  </si>
  <si>
    <t>151-175</t>
  </si>
  <si>
    <t>VNU-ETP 4</t>
  </si>
  <si>
    <t>126-150</t>
  </si>
  <si>
    <t>VNU-ETP 3</t>
  </si>
  <si>
    <t>101-125</t>
  </si>
  <si>
    <t>VNU-ETP 2</t>
  </si>
  <si>
    <t>76-100</t>
  </si>
  <si>
    <t>VNU-ETP 1</t>
  </si>
  <si>
    <t>0-75</t>
  </si>
  <si>
    <t>Level</t>
  </si>
  <si>
    <t>SKILL SCORE</t>
  </si>
  <si>
    <t>0-25</t>
  </si>
  <si>
    <t>26-37</t>
  </si>
  <si>
    <t>38-50</t>
  </si>
  <si>
    <t>51-62</t>
  </si>
  <si>
    <t>63-75</t>
  </si>
  <si>
    <t>76-87</t>
  </si>
  <si>
    <t>88-100</t>
  </si>
  <si>
    <t xml:space="preserve">LISTENING </t>
  </si>
  <si>
    <t xml:space="preserve">READING </t>
  </si>
  <si>
    <t xml:space="preserve">WRITING </t>
  </si>
  <si>
    <t xml:space="preserve">SPEAKING </t>
  </si>
  <si>
    <t>Can understand any kind of spoken language with no difficulty, even when delivered at fast native speed.</t>
  </si>
  <si>
    <t>Can read with ease almost all forms of the written language, including abstract, structurally or linguistically complex texts.</t>
  </si>
  <si>
    <t>Can write clear, well-structured and smoothly ﬂowing texts in an appropriate style.</t>
  </si>
  <si>
    <t>Can take part effortlessly in any conversation or discussion and have a good familiarity with idiomatic expressions and colloquialisms.</t>
  </si>
  <si>
    <t>Can understand extended speech even when it is not clearly  structured and when relationships are only implied or not signaled explicitly.</t>
  </si>
  <si>
    <t>Can understand long and complex factual and literary texts, specialized  articles and longer technical instructions.</t>
  </si>
  <si>
    <t>Can express personal viewpoints in clear, well-structured texts and select a style appropriate to the reader in mind.</t>
  </si>
  <si>
    <t>Can express personal viewpoints and professional presentations spontaneously and ﬂuently without much obvious searching for expressions.</t>
  </si>
  <si>
    <t>Can understand extended speech and lectures and follow complex lines of argument provided the topic is reasonably familiar.</t>
  </si>
  <si>
    <t>Can read a wide variety of texts in which writers adopt particular attitudes or viewpoints and use specialized language.</t>
  </si>
  <si>
    <t>Can write clear, detailed text on a wide range of subjects related to personal interests and express a particular point of view.</t>
  </si>
  <si>
    <t>Can interact with a degree of ﬂuency to take an active part in discussion in familiar contexts and sustain personal viewpoints.</t>
  </si>
  <si>
    <t>Can understand many messages on topics of personal or professional interest, when the delivery is relatively slow and clear.</t>
  </si>
  <si>
    <t>Can understand a wider variety of texts on topics of personal or professional interest that may consist of some specialized language.</t>
  </si>
  <si>
    <t>Can write extended text on topics of personal or professional interest.</t>
  </si>
  <si>
    <t>Can give reasons and explanations for opinions and sustain conversations.</t>
  </si>
  <si>
    <t>Can understand clear standard speech on familiar matters regularly encountered in everyday life and at work.</t>
  </si>
  <si>
    <t>Can understand texts that consist mainly of high frequency everyday or job-related language.</t>
  </si>
  <si>
    <t>Can write simple connected text on topics which are familiar or of personal interest.</t>
  </si>
  <si>
    <t>Can enter unprepared into conversations on topics that are familiar, of personal interest or related to everyday life.</t>
  </si>
  <si>
    <t>Can read very short, simple texts to ﬁnd general and speciﬁc information in simple everyday material.</t>
  </si>
  <si>
    <t>Can write short, simple notes and messages relating to matters in areas of immediate need.</t>
  </si>
  <si>
    <t>Can communicate in simple and routine situations requiring a simple and direct exchange of information on familiar topics and activities.</t>
  </si>
  <si>
    <t>Can recognize familiar words and very basic phrases related to very familiar topics when people speak slowly and clearly.</t>
  </si>
  <si>
    <t>Can understand very simple texts about familiar topics related to everyday life situations or general knowledge.</t>
  </si>
  <si>
    <t>Can write short, simple sentences to express limited ideas.</t>
  </si>
  <si>
    <t>Can use simple phrases and sentences to describe simple ideas and communicate limitedly in areas of immediate need or on very familiar topics.</t>
  </si>
  <si>
    <t>Can understand phrases and the highest frequency  vocabulary and can catch the main point in short, clear, simple messages.</t>
  </si>
  <si>
    <t>ĐẠI HỌC QUỐC GIA TP. HCM</t>
  </si>
  <si>
    <t>CỘNG HÒA XÃ HỘI CHỦ NGHĨA VIỆT NAM</t>
  </si>
  <si>
    <t>TRUNG TÂM KHẢO THÍ TIẾNG ANH</t>
  </si>
  <si>
    <t>Độc lập - Tự do - Hạnh phúc</t>
  </si>
  <si>
    <t>Địa điểm thi: Trung tâm khảo thí tiếng Anh ĐHQG-HCM</t>
  </si>
  <si>
    <t>TT</t>
  </si>
  <si>
    <t>Họ</t>
  </si>
  <si>
    <t>Tên</t>
  </si>
  <si>
    <t>Ngày sinh</t>
  </si>
  <si>
    <t>SBD</t>
  </si>
  <si>
    <t>Điểm</t>
  </si>
  <si>
    <t>Tổng
cộng</t>
  </si>
  <si>
    <t>Trình độ</t>
  </si>
  <si>
    <t>Nghe</t>
  </si>
  <si>
    <t>Đọc</t>
  </si>
  <si>
    <t>Viết</t>
  </si>
  <si>
    <t>Nói</t>
  </si>
  <si>
    <t>Thống kê
kết quả</t>
  </si>
  <si>
    <t>Hậu cao cấp</t>
  </si>
  <si>
    <t>Cao cấp</t>
  </si>
  <si>
    <t>Cao trung cấp</t>
  </si>
  <si>
    <t>Trung cấp</t>
  </si>
  <si>
    <t>Sơ trung cấp</t>
  </si>
  <si>
    <t>Sơ cấp</t>
  </si>
  <si>
    <t>Khởi đầu</t>
  </si>
  <si>
    <t>Giới tính</t>
  </si>
  <si>
    <t>C1.2</t>
  </si>
  <si>
    <t>C1.1</t>
  </si>
  <si>
    <t>B2.2</t>
  </si>
  <si>
    <t>B2.1</t>
  </si>
  <si>
    <t>B1.4</t>
  </si>
  <si>
    <t>B1.3</t>
  </si>
  <si>
    <t>B1.2</t>
  </si>
  <si>
    <t>B1.1</t>
  </si>
  <si>
    <t>A2.2</t>
  </si>
  <si>
    <t>A2.1</t>
  </si>
  <si>
    <t>A1.2</t>
  </si>
  <si>
    <t>A1.1</t>
  </si>
  <si>
    <t>C2.1</t>
  </si>
  <si>
    <t>C2.2</t>
  </si>
  <si>
    <t>Giám đốc</t>
  </si>
  <si>
    <t>Trương Quang Được</t>
  </si>
  <si>
    <t>Nữ</t>
  </si>
  <si>
    <t>Nam</t>
  </si>
  <si>
    <t>Đồng Nai</t>
  </si>
  <si>
    <t>Long An</t>
  </si>
  <si>
    <t>Quảng Ngãi</t>
  </si>
  <si>
    <t>Nơi sinh</t>
  </si>
  <si>
    <t>Quảng Nam</t>
  </si>
  <si>
    <t>Phú Yên</t>
  </si>
  <si>
    <t>Anh</t>
  </si>
  <si>
    <t>TP.HCM</t>
  </si>
  <si>
    <t>Vĩnh Long</t>
  </si>
  <si>
    <t xml:space="preserve"> </t>
  </si>
  <si>
    <t>188-200</t>
  </si>
  <si>
    <t>175-187</t>
  </si>
  <si>
    <t>163-174</t>
  </si>
  <si>
    <t>151-162</t>
  </si>
  <si>
    <t>138-150</t>
  </si>
  <si>
    <t>125-137</t>
  </si>
  <si>
    <t>113-124</t>
  </si>
  <si>
    <t>101-112</t>
  </si>
  <si>
    <t>75-87</t>
  </si>
  <si>
    <t>63-74</t>
  </si>
  <si>
    <t>26-50</t>
  </si>
  <si>
    <t>Trinh</t>
  </si>
  <si>
    <t>Dung</t>
  </si>
  <si>
    <t>Gia Lai</t>
  </si>
  <si>
    <t>Nguyễn Thị</t>
  </si>
  <si>
    <t>Nhung</t>
  </si>
  <si>
    <t>Bình Phước</t>
  </si>
  <si>
    <t>Huy</t>
  </si>
  <si>
    <t>Cần Thơ</t>
  </si>
  <si>
    <t>Minh</t>
  </si>
  <si>
    <t>Ngày thi: 02/12/2017</t>
  </si>
  <si>
    <t>Đồng Thị Nam</t>
  </si>
  <si>
    <t>092068</t>
  </si>
  <si>
    <t>Phạm Thành</t>
  </si>
  <si>
    <t>Đạt</t>
  </si>
  <si>
    <t>092065</t>
  </si>
  <si>
    <t>Hoàng Công</t>
  </si>
  <si>
    <t>Đức</t>
  </si>
  <si>
    <t>092085</t>
  </si>
  <si>
    <t>Hoàng Châu Kim</t>
  </si>
  <si>
    <t>092074</t>
  </si>
  <si>
    <t>Trần Văn Hoàng Vũ</t>
  </si>
  <si>
    <t>Hảo</t>
  </si>
  <si>
    <t>092067</t>
  </si>
  <si>
    <t>Lưu Hoàng Phúc</t>
  </si>
  <si>
    <t>Hậu</t>
  </si>
  <si>
    <t>092071</t>
  </si>
  <si>
    <t>Nguyễn Đỗ Khắc</t>
  </si>
  <si>
    <t>Hiếu</t>
  </si>
  <si>
    <t>092075</t>
  </si>
  <si>
    <t>Đoàn Văn</t>
  </si>
  <si>
    <t>092078</t>
  </si>
  <si>
    <t>Hà Mỹ</t>
  </si>
  <si>
    <t>Lộc</t>
  </si>
  <si>
    <t>092070</t>
  </si>
  <si>
    <t>Lụa</t>
  </si>
  <si>
    <t>Hà Nam</t>
  </si>
  <si>
    <t>092084</t>
  </si>
  <si>
    <t>Nguyễn Thị Huệ</t>
  </si>
  <si>
    <t>092082</t>
  </si>
  <si>
    <t>Nguyễn Thị Bích</t>
  </si>
  <si>
    <t>Lê Thị Hồng</t>
  </si>
  <si>
    <t>092066</t>
  </si>
  <si>
    <t>Huỳnh Thị Thu</t>
  </si>
  <si>
    <t>Trâm</t>
  </si>
  <si>
    <t>092069</t>
  </si>
  <si>
    <t>092077</t>
  </si>
  <si>
    <t>Huỳnh Thùy</t>
  </si>
  <si>
    <t>092079</t>
  </si>
  <si>
    <t>Nguyễn Phát</t>
  </si>
  <si>
    <t>Truyễn</t>
  </si>
  <si>
    <t>092083</t>
  </si>
  <si>
    <t>Trần Nguyên</t>
  </si>
  <si>
    <t>Try</t>
  </si>
  <si>
    <t>092073</t>
  </si>
  <si>
    <t>Võ Thị Tường</t>
  </si>
  <si>
    <t>Vy</t>
  </si>
  <si>
    <t>092072</t>
  </si>
  <si>
    <t>(Ban hành kèm Quyết định số 98/QĐ/TTKTTA ngày 13/12/2017)</t>
  </si>
  <si>
    <t>Tp. Hồ Chí Minh, ngày 13 tháng 12 năm 2017</t>
  </si>
  <si>
    <t>DANH SÁCH ĐIỂM KỲ THI CHỨNG CHỈ TIẾNG ANH ĐHQG-HCM (VNU-EPT) - KHTN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</si>
</sst>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/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/>
    <xf numFmtId="0" fontId="11" fillId="0" borderId="5" xfId="0" applyFont="1" applyBorder="1" applyAlignment="1">
      <alignment horizontal="center"/>
    </xf>
    <xf numFmtId="164" fontId="11" fillId="0" borderId="1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397348</xdr:colOff>
      <xdr:row>2</xdr:row>
      <xdr:rowOff>29339</xdr:rowOff>
    </xdr:from>
    <xdr:to>
      <xdr:col>4</xdr:col>
      <xdr:colOff>103603</xdr:colOff>
      <xdr:row>2</xdr:row>
      <xdr:rowOff>29339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14735" y="485074"/>
          <a:ext cx="186285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358078</xdr:colOff>
      <xdr:row>2</xdr:row>
      <xdr:rowOff>29339</xdr:rowOff>
    </xdr:from>
    <xdr:to>
      <xdr:col>14</xdr:col>
      <xdr:colOff>159694</xdr:colOff>
      <xdr:row>2</xdr:row>
      <xdr:rowOff>29339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656988" y="485074"/>
          <a:ext cx="1632696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topLeftCell="A4" zoomScaleNormal="100" workbookViewId="0">
      <selection activeCell="A27" sqref="A27:XFD27"/>
    </sheetView>
  </sheetViews>
  <sheetFormatPr defaultColWidth="9.140625" defaultRowHeight="20.25" customHeight="1" x14ac:dyDescent="0.25"/>
  <cols>
    <col min="1" max="1" width="4.5703125" style="19" customWidth="1"/>
    <col min="2" max="2" width="22" style="25" customWidth="1"/>
    <col min="3" max="3" width="9.28515625" style="25" customWidth="1"/>
    <col min="4" max="4" width="12" style="25" hidden="1" customWidth="1"/>
    <col min="5" max="5" width="12" style="25" customWidth="1"/>
    <col min="6" max="6" width="12" style="25" hidden="1" customWidth="1"/>
    <col min="7" max="7" width="10.85546875" style="19" customWidth="1"/>
    <col min="8" max="9" width="6.42578125" style="22" customWidth="1"/>
    <col min="10" max="10" width="6.42578125" style="26" customWidth="1"/>
    <col min="11" max="11" width="6.42578125" style="22" customWidth="1"/>
    <col min="12" max="12" width="7.140625" style="27" customWidth="1"/>
    <col min="13" max="13" width="16.7109375" style="27" customWidth="1"/>
    <col min="14" max="14" width="9.7109375" style="22" customWidth="1"/>
    <col min="15" max="15" width="14.5703125" style="28" customWidth="1"/>
    <col min="16" max="16384" width="9.140625" style="22"/>
  </cols>
  <sheetData>
    <row r="1" spans="1:16" ht="16.350000000000001" customHeight="1" x14ac:dyDescent="0.25">
      <c r="A1" s="71" t="s">
        <v>72</v>
      </c>
      <c r="B1" s="71"/>
      <c r="C1" s="71"/>
      <c r="D1" s="71"/>
      <c r="E1" s="71"/>
      <c r="F1" s="18"/>
      <c r="H1" s="20"/>
      <c r="I1" s="20"/>
      <c r="J1" s="21"/>
      <c r="L1" s="68" t="s">
        <v>73</v>
      </c>
      <c r="M1" s="68"/>
      <c r="N1" s="68"/>
      <c r="O1" s="68"/>
    </row>
    <row r="2" spans="1:16" ht="16.350000000000001" customHeight="1" x14ac:dyDescent="0.25">
      <c r="A2" s="68" t="s">
        <v>74</v>
      </c>
      <c r="B2" s="68"/>
      <c r="C2" s="68"/>
      <c r="D2" s="68"/>
      <c r="E2" s="68"/>
      <c r="F2" s="23"/>
      <c r="H2" s="20"/>
      <c r="I2" s="20"/>
      <c r="J2" s="21"/>
      <c r="L2" s="68" t="s">
        <v>75</v>
      </c>
      <c r="M2" s="68"/>
      <c r="N2" s="68"/>
      <c r="O2" s="68"/>
    </row>
    <row r="3" spans="1:16" ht="16.350000000000001" customHeight="1" x14ac:dyDescent="0.25">
      <c r="B3" s="24"/>
      <c r="E3" s="19"/>
      <c r="F3" s="19"/>
      <c r="O3" s="23"/>
    </row>
    <row r="4" spans="1:16" ht="18" customHeight="1" x14ac:dyDescent="0.3">
      <c r="A4" s="69" t="s">
        <v>196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6" ht="17.100000000000001" customHeight="1" x14ac:dyDescent="0.25">
      <c r="A5" s="82" t="s">
        <v>194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6" ht="17.100000000000001" customHeight="1" x14ac:dyDescent="0.25">
      <c r="A6" s="70" t="s">
        <v>146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6" ht="17.100000000000001" customHeight="1" x14ac:dyDescent="0.25">
      <c r="A7" s="70" t="s">
        <v>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6" ht="18" customHeight="1" x14ac:dyDescent="0.25">
      <c r="E8" s="19"/>
      <c r="F8" s="19"/>
    </row>
    <row r="9" spans="1:16" ht="15.75" customHeight="1" x14ac:dyDescent="0.25">
      <c r="A9" s="74" t="s">
        <v>77</v>
      </c>
      <c r="B9" s="76" t="s">
        <v>78</v>
      </c>
      <c r="C9" s="78" t="s">
        <v>79</v>
      </c>
      <c r="D9" s="80" t="s">
        <v>97</v>
      </c>
      <c r="E9" s="80" t="s">
        <v>80</v>
      </c>
      <c r="F9" s="80" t="s">
        <v>119</v>
      </c>
      <c r="G9" s="80" t="s">
        <v>81</v>
      </c>
      <c r="H9" s="76" t="s">
        <v>82</v>
      </c>
      <c r="I9" s="90"/>
      <c r="J9" s="90"/>
      <c r="K9" s="89"/>
      <c r="L9" s="91" t="s">
        <v>83</v>
      </c>
      <c r="M9" s="92" t="s">
        <v>84</v>
      </c>
      <c r="N9" s="92" t="s">
        <v>0</v>
      </c>
      <c r="O9" s="92" t="s">
        <v>1</v>
      </c>
    </row>
    <row r="10" spans="1:16" ht="15.75" customHeight="1" x14ac:dyDescent="0.25">
      <c r="A10" s="75"/>
      <c r="B10" s="77"/>
      <c r="C10" s="79"/>
      <c r="D10" s="81"/>
      <c r="E10" s="81"/>
      <c r="F10" s="81"/>
      <c r="G10" s="81"/>
      <c r="H10" s="29" t="s">
        <v>85</v>
      </c>
      <c r="I10" s="29" t="s">
        <v>86</v>
      </c>
      <c r="J10" s="30" t="s">
        <v>87</v>
      </c>
      <c r="K10" s="29" t="s">
        <v>88</v>
      </c>
      <c r="L10" s="92"/>
      <c r="M10" s="92"/>
      <c r="N10" s="92"/>
      <c r="O10" s="92"/>
    </row>
    <row r="11" spans="1:16" ht="15" customHeight="1" x14ac:dyDescent="0.25">
      <c r="A11" s="31">
        <v>1</v>
      </c>
      <c r="B11" s="10" t="s">
        <v>147</v>
      </c>
      <c r="C11" s="11" t="s">
        <v>122</v>
      </c>
      <c r="D11" s="32" t="s">
        <v>114</v>
      </c>
      <c r="E11" s="12">
        <v>35361</v>
      </c>
      <c r="F11" s="13" t="s">
        <v>123</v>
      </c>
      <c r="G11" s="14" t="s">
        <v>148</v>
      </c>
      <c r="H11" s="15">
        <v>29</v>
      </c>
      <c r="I11" s="15">
        <v>42</v>
      </c>
      <c r="J11" s="15">
        <v>36</v>
      </c>
      <c r="K11" s="15">
        <v>46</v>
      </c>
      <c r="L11" s="16">
        <f t="shared" ref="L11:L18" si="0">H11+I11+J11+K11</f>
        <v>153</v>
      </c>
      <c r="M11" s="33" t="str">
        <f>VLOOKUP(N11,'Convert table'!$A$1:$B$15,2,0)</f>
        <v>Sơ trung cấp</v>
      </c>
      <c r="N11" s="17" t="str">
        <f t="shared" ref="N11:N18" si="1">IF(L11&gt;=376,"C2.2",IF(L11&gt;=351,"C2.1",IF(L11&gt;=326,"C1.2",IF(L11&gt;=301,"C1.1",IF(L11&gt;=276,"B2.2",IF(L11&gt;=251,"B2.1",IF(L11&gt;=226,"B1.4",IF(L11&gt;=201,"B1.3",IF(L11&gt;=176,"B1.2",IF(L11&gt;=151,"B1.1",IF(L11&gt;=126,"A2.2",IF(L11&gt;=101,"A2.1",IF(L11&gt;=76,"A1.2","A1.1")))))))))))))</f>
        <v>B1.1</v>
      </c>
      <c r="O11" s="34" t="str">
        <f>VLOOKUP(N11,'Convert table'!$A$1:$C$15,3,0)</f>
        <v>VNU-ETP 5</v>
      </c>
      <c r="P11" s="35"/>
    </row>
    <row r="12" spans="1:16" s="109" customFormat="1" ht="15" customHeight="1" x14ac:dyDescent="0.25">
      <c r="A12" s="96">
        <v>2</v>
      </c>
      <c r="B12" s="97" t="s">
        <v>149</v>
      </c>
      <c r="C12" s="98" t="s">
        <v>150</v>
      </c>
      <c r="D12" s="99" t="s">
        <v>115</v>
      </c>
      <c r="E12" s="100">
        <v>33656</v>
      </c>
      <c r="F12" s="101" t="s">
        <v>117</v>
      </c>
      <c r="G12" s="102" t="s">
        <v>151</v>
      </c>
      <c r="H12" s="103">
        <v>30</v>
      </c>
      <c r="I12" s="103">
        <v>43</v>
      </c>
      <c r="J12" s="103">
        <v>44</v>
      </c>
      <c r="K12" s="103">
        <v>59</v>
      </c>
      <c r="L12" s="104">
        <f t="shared" si="0"/>
        <v>176</v>
      </c>
      <c r="M12" s="105" t="str">
        <f>VLOOKUP(N12,'Convert table'!$A$1:$B$15,2,0)</f>
        <v>Sơ trung cấp</v>
      </c>
      <c r="N12" s="106" t="str">
        <f t="shared" si="1"/>
        <v>B1.2</v>
      </c>
      <c r="O12" s="107" t="str">
        <f>VLOOKUP(N12,'Convert table'!$A$1:$C$15,3,0)</f>
        <v>VNU-ETP 6</v>
      </c>
      <c r="P12" s="108"/>
    </row>
    <row r="13" spans="1:16" s="109" customFormat="1" ht="15" customHeight="1" x14ac:dyDescent="0.25">
      <c r="A13" s="96">
        <v>3</v>
      </c>
      <c r="B13" s="97" t="s">
        <v>152</v>
      </c>
      <c r="C13" s="98" t="s">
        <v>153</v>
      </c>
      <c r="D13" s="99" t="s">
        <v>115</v>
      </c>
      <c r="E13" s="100">
        <v>34895</v>
      </c>
      <c r="F13" s="101" t="s">
        <v>144</v>
      </c>
      <c r="G13" s="102" t="s">
        <v>154</v>
      </c>
      <c r="H13" s="103">
        <v>72</v>
      </c>
      <c r="I13" s="103">
        <v>90</v>
      </c>
      <c r="J13" s="103">
        <v>71</v>
      </c>
      <c r="K13" s="103">
        <v>76</v>
      </c>
      <c r="L13" s="104">
        <f t="shared" si="0"/>
        <v>309</v>
      </c>
      <c r="M13" s="105" t="str">
        <f>VLOOKUP(N13,'Convert table'!$A$1:$B$15,2,0)</f>
        <v>Cao cấp</v>
      </c>
      <c r="N13" s="106" t="str">
        <f t="shared" si="1"/>
        <v>C1.1</v>
      </c>
      <c r="O13" s="107" t="str">
        <f>VLOOKUP(N13,'Convert table'!$A$1:$C$15,3,0)</f>
        <v>VNU-ETP 11</v>
      </c>
      <c r="P13" s="108"/>
    </row>
    <row r="14" spans="1:16" s="109" customFormat="1" ht="15" customHeight="1" x14ac:dyDescent="0.25">
      <c r="A14" s="96">
        <v>4</v>
      </c>
      <c r="B14" s="97" t="s">
        <v>155</v>
      </c>
      <c r="C14" s="98" t="s">
        <v>138</v>
      </c>
      <c r="D14" s="99" t="s">
        <v>114</v>
      </c>
      <c r="E14" s="100">
        <v>36520</v>
      </c>
      <c r="F14" s="101" t="s">
        <v>123</v>
      </c>
      <c r="G14" s="102" t="s">
        <v>156</v>
      </c>
      <c r="H14" s="103">
        <v>75</v>
      </c>
      <c r="I14" s="103">
        <v>66</v>
      </c>
      <c r="J14" s="103">
        <v>57</v>
      </c>
      <c r="K14" s="103">
        <v>66</v>
      </c>
      <c r="L14" s="104">
        <f t="shared" si="0"/>
        <v>264</v>
      </c>
      <c r="M14" s="105" t="str">
        <f>VLOOKUP(N14,'Convert table'!$A$1:$B$15,2,0)</f>
        <v>Cao trung cấp</v>
      </c>
      <c r="N14" s="106" t="str">
        <f t="shared" si="1"/>
        <v>B2.1</v>
      </c>
      <c r="O14" s="107" t="str">
        <f>VLOOKUP(N14,'Convert table'!$A$1:$C$15,3,0)</f>
        <v>VNU-ETP 9</v>
      </c>
      <c r="P14" s="108"/>
    </row>
    <row r="15" spans="1:16" ht="15" customHeight="1" x14ac:dyDescent="0.25">
      <c r="A15" s="31">
        <v>5</v>
      </c>
      <c r="B15" s="10" t="s">
        <v>157</v>
      </c>
      <c r="C15" s="11" t="s">
        <v>158</v>
      </c>
      <c r="D15" s="32" t="s">
        <v>115</v>
      </c>
      <c r="E15" s="12">
        <v>35242</v>
      </c>
      <c r="F15" s="13" t="s">
        <v>117</v>
      </c>
      <c r="G15" s="14" t="s">
        <v>159</v>
      </c>
      <c r="H15" s="15">
        <v>31</v>
      </c>
      <c r="I15" s="15">
        <v>43</v>
      </c>
      <c r="J15" s="15">
        <v>28</v>
      </c>
      <c r="K15" s="15">
        <v>20</v>
      </c>
      <c r="L15" s="16">
        <f t="shared" si="0"/>
        <v>122</v>
      </c>
      <c r="M15" s="33" t="str">
        <f>VLOOKUP(N15,'Convert table'!$A$1:$B$15,2,0)</f>
        <v>Sơ cấp</v>
      </c>
      <c r="N15" s="17" t="str">
        <f t="shared" si="1"/>
        <v>A2.1</v>
      </c>
      <c r="O15" s="34" t="str">
        <f>VLOOKUP(N15,'Convert table'!$A$1:$C$15,3,0)</f>
        <v>VNU-ETP 3</v>
      </c>
      <c r="P15" s="35"/>
    </row>
    <row r="16" spans="1:16" s="109" customFormat="1" ht="15" customHeight="1" x14ac:dyDescent="0.25">
      <c r="A16" s="96">
        <v>6</v>
      </c>
      <c r="B16" s="97" t="s">
        <v>160</v>
      </c>
      <c r="C16" s="98" t="s">
        <v>161</v>
      </c>
      <c r="D16" s="99" t="s">
        <v>115</v>
      </c>
      <c r="E16" s="100">
        <v>35203</v>
      </c>
      <c r="F16" s="101" t="s">
        <v>144</v>
      </c>
      <c r="G16" s="102" t="s">
        <v>162</v>
      </c>
      <c r="H16" s="103">
        <v>55</v>
      </c>
      <c r="I16" s="103">
        <v>76</v>
      </c>
      <c r="J16" s="103">
        <v>63</v>
      </c>
      <c r="K16" s="103">
        <v>71</v>
      </c>
      <c r="L16" s="104">
        <f t="shared" si="0"/>
        <v>265</v>
      </c>
      <c r="M16" s="105" t="str">
        <f>VLOOKUP(N16,'Convert table'!$A$1:$B$15,2,0)</f>
        <v>Cao trung cấp</v>
      </c>
      <c r="N16" s="106" t="str">
        <f t="shared" si="1"/>
        <v>B2.1</v>
      </c>
      <c r="O16" s="107" t="str">
        <f>VLOOKUP(N16,'Convert table'!$A$1:$C$15,3,0)</f>
        <v>VNU-ETP 9</v>
      </c>
      <c r="P16" s="108"/>
    </row>
    <row r="17" spans="1:16" s="109" customFormat="1" ht="15" customHeight="1" x14ac:dyDescent="0.25">
      <c r="A17" s="96">
        <v>7</v>
      </c>
      <c r="B17" s="97" t="s">
        <v>163</v>
      </c>
      <c r="C17" s="98" t="s">
        <v>164</v>
      </c>
      <c r="D17" s="99" t="s">
        <v>115</v>
      </c>
      <c r="E17" s="100">
        <v>36235</v>
      </c>
      <c r="F17" s="101" t="s">
        <v>124</v>
      </c>
      <c r="G17" s="102" t="s">
        <v>165</v>
      </c>
      <c r="H17" s="103">
        <v>59</v>
      </c>
      <c r="I17" s="103">
        <v>78</v>
      </c>
      <c r="J17" s="103">
        <v>61</v>
      </c>
      <c r="K17" s="103">
        <v>54</v>
      </c>
      <c r="L17" s="104">
        <f t="shared" si="0"/>
        <v>252</v>
      </c>
      <c r="M17" s="105" t="str">
        <f>VLOOKUP(N17,'Convert table'!$A$1:$B$15,2,0)</f>
        <v>Cao trung cấp</v>
      </c>
      <c r="N17" s="106" t="str">
        <f t="shared" si="1"/>
        <v>B2.1</v>
      </c>
      <c r="O17" s="107" t="str">
        <f>VLOOKUP(N17,'Convert table'!$A$1:$C$15,3,0)</f>
        <v>VNU-ETP 9</v>
      </c>
      <c r="P17" s="108"/>
    </row>
    <row r="18" spans="1:16" ht="15" customHeight="1" x14ac:dyDescent="0.25">
      <c r="A18" s="31">
        <v>8</v>
      </c>
      <c r="B18" s="10" t="s">
        <v>166</v>
      </c>
      <c r="C18" s="11" t="s">
        <v>143</v>
      </c>
      <c r="D18" s="32" t="s">
        <v>115</v>
      </c>
      <c r="E18" s="12">
        <v>35112</v>
      </c>
      <c r="F18" s="13" t="s">
        <v>118</v>
      </c>
      <c r="G18" s="14" t="s">
        <v>167</v>
      </c>
      <c r="H18" s="15">
        <v>30</v>
      </c>
      <c r="I18" s="15">
        <v>52</v>
      </c>
      <c r="J18" s="15">
        <v>37</v>
      </c>
      <c r="K18" s="15">
        <v>53</v>
      </c>
      <c r="L18" s="16">
        <f t="shared" si="0"/>
        <v>172</v>
      </c>
      <c r="M18" s="33" t="str">
        <f>VLOOKUP(N18,'Convert table'!$A$1:$B$15,2,0)</f>
        <v>Sơ trung cấp</v>
      </c>
      <c r="N18" s="17" t="str">
        <f t="shared" si="1"/>
        <v>B1.1</v>
      </c>
      <c r="O18" s="34" t="str">
        <f>VLOOKUP(N18,'Convert table'!$A$1:$C$15,3,0)</f>
        <v>VNU-ETP 5</v>
      </c>
      <c r="P18" s="35"/>
    </row>
    <row r="19" spans="1:16" s="109" customFormat="1" ht="15" customHeight="1" x14ac:dyDescent="0.25">
      <c r="A19" s="96">
        <v>9</v>
      </c>
      <c r="B19" s="97" t="s">
        <v>168</v>
      </c>
      <c r="C19" s="98" t="s">
        <v>169</v>
      </c>
      <c r="D19" s="99" t="s">
        <v>114</v>
      </c>
      <c r="E19" s="100">
        <v>35332</v>
      </c>
      <c r="F19" s="101" t="s">
        <v>123</v>
      </c>
      <c r="G19" s="102" t="s">
        <v>170</v>
      </c>
      <c r="H19" s="103">
        <v>61</v>
      </c>
      <c r="I19" s="103">
        <v>51</v>
      </c>
      <c r="J19" s="103">
        <v>60</v>
      </c>
      <c r="K19" s="103">
        <v>66</v>
      </c>
      <c r="L19" s="104">
        <f t="shared" ref="L19:L22" si="2">H19+I19+J19+K19</f>
        <v>238</v>
      </c>
      <c r="M19" s="105" t="str">
        <f>VLOOKUP(N19,'Convert table'!$A$1:$B$15,2,0)</f>
        <v>Trung cấp</v>
      </c>
      <c r="N19" s="106" t="str">
        <f t="shared" ref="N19:N22" si="3">IF(L19&gt;=376,"C2.2",IF(L19&gt;=351,"C2.1",IF(L19&gt;=326,"C1.2",IF(L19&gt;=301,"C1.1",IF(L19&gt;=276,"B2.2",IF(L19&gt;=251,"B2.1",IF(L19&gt;=226,"B1.4",IF(L19&gt;=201,"B1.3",IF(L19&gt;=176,"B1.2",IF(L19&gt;=151,"B1.1",IF(L19&gt;=126,"A2.2",IF(L19&gt;=101,"A2.1",IF(L19&gt;=76,"A1.2","A1.1")))))))))))))</f>
        <v>B1.4</v>
      </c>
      <c r="O19" s="107" t="str">
        <f>VLOOKUP(N19,'Convert table'!$A$1:$C$15,3,0)</f>
        <v>VNU-ETP 8</v>
      </c>
      <c r="P19" s="108"/>
    </row>
    <row r="20" spans="1:16" ht="15" customHeight="1" x14ac:dyDescent="0.25">
      <c r="A20" s="31">
        <v>10</v>
      </c>
      <c r="B20" s="10" t="s">
        <v>140</v>
      </c>
      <c r="C20" s="11" t="s">
        <v>171</v>
      </c>
      <c r="D20" s="32" t="s">
        <v>114</v>
      </c>
      <c r="E20" s="12">
        <v>30418</v>
      </c>
      <c r="F20" s="13" t="s">
        <v>172</v>
      </c>
      <c r="G20" s="14" t="s">
        <v>173</v>
      </c>
      <c r="H20" s="15">
        <v>28</v>
      </c>
      <c r="I20" s="15">
        <v>24</v>
      </c>
      <c r="J20" s="15">
        <v>24</v>
      </c>
      <c r="K20" s="15">
        <v>33</v>
      </c>
      <c r="L20" s="16">
        <f t="shared" si="2"/>
        <v>109</v>
      </c>
      <c r="M20" s="33" t="str">
        <f>VLOOKUP(N20,'Convert table'!$A$1:$B$15,2,0)</f>
        <v>Sơ cấp</v>
      </c>
      <c r="N20" s="17" t="str">
        <f t="shared" si="3"/>
        <v>A2.1</v>
      </c>
      <c r="O20" s="34" t="str">
        <f>VLOOKUP(N20,'Convert table'!$A$1:$C$15,3,0)</f>
        <v>VNU-ETP 3</v>
      </c>
      <c r="P20" s="35"/>
    </row>
    <row r="21" spans="1:16" ht="15" customHeight="1" x14ac:dyDescent="0.25">
      <c r="A21" s="31">
        <v>11</v>
      </c>
      <c r="B21" s="10" t="s">
        <v>174</v>
      </c>
      <c r="C21" s="11" t="s">
        <v>145</v>
      </c>
      <c r="D21" s="32" t="s">
        <v>114</v>
      </c>
      <c r="E21" s="12">
        <v>30807</v>
      </c>
      <c r="F21" s="13" t="s">
        <v>117</v>
      </c>
      <c r="G21" s="14" t="s">
        <v>175</v>
      </c>
      <c r="H21" s="15">
        <v>26</v>
      </c>
      <c r="I21" s="15">
        <v>53</v>
      </c>
      <c r="J21" s="15">
        <v>15</v>
      </c>
      <c r="K21" s="15">
        <v>42</v>
      </c>
      <c r="L21" s="16">
        <f t="shared" si="2"/>
        <v>136</v>
      </c>
      <c r="M21" s="33" t="str">
        <f>VLOOKUP(N21,'Convert table'!$A$1:$B$15,2,0)</f>
        <v>Sơ cấp</v>
      </c>
      <c r="N21" s="17" t="str">
        <f t="shared" si="3"/>
        <v>A2.2</v>
      </c>
      <c r="O21" s="34" t="str">
        <f>VLOOKUP(N21,'Convert table'!$A$1:$C$15,3,0)</f>
        <v>VNU-ETP 4</v>
      </c>
      <c r="P21" s="35"/>
    </row>
    <row r="22" spans="1:16" ht="15" customHeight="1" x14ac:dyDescent="0.25">
      <c r="A22" s="31">
        <v>12</v>
      </c>
      <c r="B22" s="10" t="s">
        <v>177</v>
      </c>
      <c r="C22" s="11" t="s">
        <v>141</v>
      </c>
      <c r="D22" s="32" t="s">
        <v>114</v>
      </c>
      <c r="E22" s="12">
        <v>35219</v>
      </c>
      <c r="F22" s="13" t="s">
        <v>142</v>
      </c>
      <c r="G22" s="14" t="s">
        <v>178</v>
      </c>
      <c r="H22" s="15">
        <v>37</v>
      </c>
      <c r="I22" s="15">
        <v>27</v>
      </c>
      <c r="J22" s="15">
        <v>16</v>
      </c>
      <c r="K22" s="15">
        <v>34</v>
      </c>
      <c r="L22" s="16">
        <f t="shared" si="2"/>
        <v>114</v>
      </c>
      <c r="M22" s="33" t="str">
        <f>VLOOKUP(N22,'Convert table'!$A$1:$B$15,2,0)</f>
        <v>Sơ cấp</v>
      </c>
      <c r="N22" s="17" t="str">
        <f t="shared" si="3"/>
        <v>A2.1</v>
      </c>
      <c r="O22" s="34" t="str">
        <f>VLOOKUP(N22,'Convert table'!$A$1:$C$15,3,0)</f>
        <v>VNU-ETP 3</v>
      </c>
      <c r="P22" s="35"/>
    </row>
    <row r="23" spans="1:16" ht="15" customHeight="1" x14ac:dyDescent="0.25">
      <c r="A23" s="31">
        <v>13</v>
      </c>
      <c r="B23" s="10" t="s">
        <v>179</v>
      </c>
      <c r="C23" s="11" t="s">
        <v>180</v>
      </c>
      <c r="D23" s="32" t="s">
        <v>114</v>
      </c>
      <c r="E23" s="12">
        <v>35070</v>
      </c>
      <c r="F23" s="13" t="s">
        <v>121</v>
      </c>
      <c r="G23" s="14" t="s">
        <v>181</v>
      </c>
      <c r="H23" s="15">
        <v>40</v>
      </c>
      <c r="I23" s="15">
        <v>28</v>
      </c>
      <c r="J23" s="15">
        <v>39</v>
      </c>
      <c r="K23" s="15">
        <v>42</v>
      </c>
      <c r="L23" s="16">
        <f t="shared" ref="L23:L28" si="4">H23+I23+J23+K23</f>
        <v>149</v>
      </c>
      <c r="M23" s="33" t="str">
        <f>VLOOKUP(N23,'Convert table'!$A$1:$B$15,2,0)</f>
        <v>Sơ cấp</v>
      </c>
      <c r="N23" s="17" t="str">
        <f t="shared" ref="N23:N28" si="5">IF(L23&gt;=376,"C2.2",IF(L23&gt;=351,"C2.1",IF(L23&gt;=326,"C1.2",IF(L23&gt;=301,"C1.1",IF(L23&gt;=276,"B2.2",IF(L23&gt;=251,"B2.1",IF(L23&gt;=226,"B1.4",IF(L23&gt;=201,"B1.3",IF(L23&gt;=176,"B1.2",IF(L23&gt;=151,"B1.1",IF(L23&gt;=126,"A2.2",IF(L23&gt;=101,"A2.1",IF(L23&gt;=76,"A1.2","A1.1")))))))))))))</f>
        <v>A2.2</v>
      </c>
      <c r="O23" s="34" t="str">
        <f>VLOOKUP(N23,'Convert table'!$A$1:$C$15,3,0)</f>
        <v>VNU-ETP 4</v>
      </c>
      <c r="P23" s="35"/>
    </row>
    <row r="24" spans="1:16" ht="15" customHeight="1" x14ac:dyDescent="0.25">
      <c r="A24" s="31">
        <v>14</v>
      </c>
      <c r="B24" s="10" t="s">
        <v>176</v>
      </c>
      <c r="C24" s="11" t="s">
        <v>180</v>
      </c>
      <c r="D24" s="32" t="s">
        <v>114</v>
      </c>
      <c r="E24" s="12">
        <v>35118</v>
      </c>
      <c r="F24" s="13" t="s">
        <v>116</v>
      </c>
      <c r="G24" s="14" t="s">
        <v>182</v>
      </c>
      <c r="H24" s="15">
        <v>39</v>
      </c>
      <c r="I24" s="15">
        <v>43</v>
      </c>
      <c r="J24" s="15">
        <v>40</v>
      </c>
      <c r="K24" s="15">
        <v>46</v>
      </c>
      <c r="L24" s="16">
        <f t="shared" si="4"/>
        <v>168</v>
      </c>
      <c r="M24" s="33" t="str">
        <f>VLOOKUP(N24,'Convert table'!$A$1:$B$15,2,0)</f>
        <v>Sơ trung cấp</v>
      </c>
      <c r="N24" s="17" t="str">
        <f t="shared" si="5"/>
        <v>B1.1</v>
      </c>
      <c r="O24" s="34" t="str">
        <f>VLOOKUP(N24,'Convert table'!$A$1:$C$15,3,0)</f>
        <v>VNU-ETP 5</v>
      </c>
      <c r="P24" s="35"/>
    </row>
    <row r="25" spans="1:16" s="109" customFormat="1" ht="15" customHeight="1" x14ac:dyDescent="0.25">
      <c r="A25" s="96">
        <v>15</v>
      </c>
      <c r="B25" s="97" t="s">
        <v>183</v>
      </c>
      <c r="C25" s="98" t="s">
        <v>137</v>
      </c>
      <c r="D25" s="99" t="s">
        <v>114</v>
      </c>
      <c r="E25" s="100">
        <v>35236</v>
      </c>
      <c r="F25" s="101" t="s">
        <v>120</v>
      </c>
      <c r="G25" s="102" t="s">
        <v>184</v>
      </c>
      <c r="H25" s="103">
        <v>42</v>
      </c>
      <c r="I25" s="103">
        <v>51</v>
      </c>
      <c r="J25" s="103">
        <v>32</v>
      </c>
      <c r="K25" s="103">
        <v>53</v>
      </c>
      <c r="L25" s="104">
        <f t="shared" si="4"/>
        <v>178</v>
      </c>
      <c r="M25" s="105" t="str">
        <f>VLOOKUP(N25,'Convert table'!$A$1:$B$15,2,0)</f>
        <v>Sơ trung cấp</v>
      </c>
      <c r="N25" s="106" t="str">
        <f t="shared" si="5"/>
        <v>B1.2</v>
      </c>
      <c r="O25" s="107" t="str">
        <f>VLOOKUP(N25,'Convert table'!$A$1:$C$15,3,0)</f>
        <v>VNU-ETP 6</v>
      </c>
      <c r="P25" s="108"/>
    </row>
    <row r="26" spans="1:16" ht="15" customHeight="1" x14ac:dyDescent="0.25">
      <c r="A26" s="31">
        <v>16</v>
      </c>
      <c r="B26" s="10" t="s">
        <v>185</v>
      </c>
      <c r="C26" s="11" t="s">
        <v>186</v>
      </c>
      <c r="D26" s="32" t="s">
        <v>115</v>
      </c>
      <c r="E26" s="12">
        <v>33701</v>
      </c>
      <c r="F26" s="13" t="s">
        <v>117</v>
      </c>
      <c r="G26" s="14" t="s">
        <v>187</v>
      </c>
      <c r="H26" s="15">
        <v>10</v>
      </c>
      <c r="I26" s="15">
        <v>41</v>
      </c>
      <c r="J26" s="15">
        <v>12</v>
      </c>
      <c r="K26" s="15">
        <v>31</v>
      </c>
      <c r="L26" s="16">
        <f t="shared" si="4"/>
        <v>94</v>
      </c>
      <c r="M26" s="33" t="str">
        <f>VLOOKUP(N26,'Convert table'!$A$1:$B$15,2,0)</f>
        <v>Khởi đầu</v>
      </c>
      <c r="N26" s="17" t="str">
        <f t="shared" si="5"/>
        <v>A1.2</v>
      </c>
      <c r="O26" s="34" t="str">
        <f>VLOOKUP(N26,'Convert table'!$A$1:$C$15,3,0)</f>
        <v>VNU-ETP 2</v>
      </c>
      <c r="P26" s="35"/>
    </row>
    <row r="27" spans="1:16" s="109" customFormat="1" ht="15" customHeight="1" x14ac:dyDescent="0.25">
      <c r="A27" s="96">
        <v>17</v>
      </c>
      <c r="B27" s="97" t="s">
        <v>188</v>
      </c>
      <c r="C27" s="98" t="s">
        <v>189</v>
      </c>
      <c r="D27" s="99" t="s">
        <v>115</v>
      </c>
      <c r="E27" s="100">
        <v>35323</v>
      </c>
      <c r="F27" s="101" t="s">
        <v>139</v>
      </c>
      <c r="G27" s="102" t="s">
        <v>190</v>
      </c>
      <c r="H27" s="103">
        <v>79</v>
      </c>
      <c r="I27" s="103">
        <v>69</v>
      </c>
      <c r="J27" s="103">
        <v>72</v>
      </c>
      <c r="K27" s="103">
        <v>76</v>
      </c>
      <c r="L27" s="104">
        <f t="shared" si="4"/>
        <v>296</v>
      </c>
      <c r="M27" s="105" t="str">
        <f>VLOOKUP(N27,'Convert table'!$A$1:$B$15,2,0)</f>
        <v>Cao trung cấp</v>
      </c>
      <c r="N27" s="106" t="str">
        <f t="shared" si="5"/>
        <v>B2.2</v>
      </c>
      <c r="O27" s="107" t="str">
        <f>VLOOKUP(N27,'Convert table'!$A$1:$C$15,3,0)</f>
        <v>VNU-ETP 10</v>
      </c>
      <c r="P27" s="108"/>
    </row>
    <row r="28" spans="1:16" ht="15" customHeight="1" x14ac:dyDescent="0.25">
      <c r="A28" s="31">
        <v>18</v>
      </c>
      <c r="B28" s="10" t="s">
        <v>191</v>
      </c>
      <c r="C28" s="11" t="s">
        <v>192</v>
      </c>
      <c r="D28" s="32" t="s">
        <v>114</v>
      </c>
      <c r="E28" s="12">
        <v>34714</v>
      </c>
      <c r="F28" s="13" t="s">
        <v>118</v>
      </c>
      <c r="G28" s="14" t="s">
        <v>193</v>
      </c>
      <c r="H28" s="15">
        <v>38</v>
      </c>
      <c r="I28" s="15">
        <v>39</v>
      </c>
      <c r="J28" s="15">
        <v>32</v>
      </c>
      <c r="K28" s="15">
        <v>45</v>
      </c>
      <c r="L28" s="16">
        <f t="shared" si="4"/>
        <v>154</v>
      </c>
      <c r="M28" s="33" t="str">
        <f>VLOOKUP(N28,'Convert table'!$A$1:$B$15,2,0)</f>
        <v>Sơ trung cấp</v>
      </c>
      <c r="N28" s="17" t="str">
        <f t="shared" si="5"/>
        <v>B1.1</v>
      </c>
      <c r="O28" s="34" t="str">
        <f>VLOOKUP(N28,'Convert table'!$A$1:$C$15,3,0)</f>
        <v>VNU-ETP 5</v>
      </c>
      <c r="P28" s="35"/>
    </row>
    <row r="29" spans="1:16" ht="15.75" customHeight="1" x14ac:dyDescent="0.25">
      <c r="K29" s="22" t="s">
        <v>125</v>
      </c>
      <c r="O29" s="36"/>
    </row>
    <row r="30" spans="1:16" ht="15.75" customHeight="1" thickBot="1" x14ac:dyDescent="0.3">
      <c r="B30" s="37"/>
      <c r="C30" s="22"/>
      <c r="D30" s="22"/>
      <c r="E30" s="22"/>
      <c r="F30" s="22"/>
      <c r="G30" s="37"/>
      <c r="H30" s="37"/>
      <c r="I30" s="37"/>
      <c r="J30" s="38"/>
      <c r="K30" s="37"/>
      <c r="L30" s="93" t="s">
        <v>195</v>
      </c>
      <c r="M30" s="93"/>
      <c r="N30" s="93"/>
      <c r="O30" s="93"/>
    </row>
    <row r="31" spans="1:16" ht="15.75" customHeight="1" x14ac:dyDescent="0.25">
      <c r="B31" s="65" t="s">
        <v>89</v>
      </c>
      <c r="C31" s="39" t="s">
        <v>109</v>
      </c>
      <c r="D31" s="40"/>
      <c r="E31" s="41">
        <f>COUNTIF($N$11:$N$28,"A1.1")</f>
        <v>0</v>
      </c>
      <c r="F31" s="42"/>
      <c r="G31" s="43" t="s">
        <v>105</v>
      </c>
      <c r="H31" s="41">
        <f>COUNTIF($N$11:$N$28,"B1.1")</f>
        <v>4</v>
      </c>
      <c r="I31" s="86" t="s">
        <v>99</v>
      </c>
      <c r="J31" s="87"/>
      <c r="K31" s="41">
        <f>COUNTIF($N$11:$N$28,"C1.1")</f>
        <v>1</v>
      </c>
      <c r="L31" s="72" t="s">
        <v>112</v>
      </c>
      <c r="M31" s="73"/>
      <c r="N31" s="73"/>
      <c r="O31" s="73"/>
    </row>
    <row r="32" spans="1:16" ht="15.75" customHeight="1" x14ac:dyDescent="0.25">
      <c r="B32" s="66"/>
      <c r="C32" s="44" t="s">
        <v>108</v>
      </c>
      <c r="D32" s="45"/>
      <c r="E32" s="46">
        <f>COUNTIF($N$11:$N$28,"A1.2")</f>
        <v>1</v>
      </c>
      <c r="F32" s="47"/>
      <c r="G32" s="48" t="s">
        <v>104</v>
      </c>
      <c r="H32" s="46">
        <f>COUNTIF($N$11:$N$28,"B1.2")</f>
        <v>2</v>
      </c>
      <c r="I32" s="88" t="s">
        <v>98</v>
      </c>
      <c r="J32" s="89"/>
      <c r="K32" s="46">
        <f>COUNTIF($N$11:$N$28,"C1.2")</f>
        <v>0</v>
      </c>
      <c r="L32" s="72"/>
      <c r="M32" s="68"/>
      <c r="N32" s="68"/>
      <c r="O32" s="68"/>
    </row>
    <row r="33" spans="1:15" ht="15.75" customHeight="1" x14ac:dyDescent="0.25">
      <c r="B33" s="66"/>
      <c r="C33" s="49" t="s">
        <v>107</v>
      </c>
      <c r="D33" s="50"/>
      <c r="E33" s="46">
        <f>COUNTIF($N$11:$N$28,"A2.1")</f>
        <v>3</v>
      </c>
      <c r="F33" s="51"/>
      <c r="G33" s="52" t="s">
        <v>103</v>
      </c>
      <c r="H33" s="46">
        <f>COUNTIF($N$11:$N$28,"B1.3")</f>
        <v>0</v>
      </c>
      <c r="I33" s="88" t="s">
        <v>110</v>
      </c>
      <c r="J33" s="89"/>
      <c r="K33" s="53">
        <f>COUNTIF($N$11:$N$28,"C2.1")</f>
        <v>0</v>
      </c>
      <c r="L33" s="22"/>
    </row>
    <row r="34" spans="1:15" ht="15.75" customHeight="1" x14ac:dyDescent="0.25">
      <c r="B34" s="66"/>
      <c r="C34" s="44" t="s">
        <v>106</v>
      </c>
      <c r="D34" s="45"/>
      <c r="E34" s="46">
        <f>COUNTIF($N$11:$N$28,"A2.2")</f>
        <v>2</v>
      </c>
      <c r="F34" s="47"/>
      <c r="G34" s="48" t="s">
        <v>102</v>
      </c>
      <c r="H34" s="46">
        <f>COUNTIF($N$11:$N$28,"B1.4")</f>
        <v>1</v>
      </c>
      <c r="I34" s="88" t="s">
        <v>111</v>
      </c>
      <c r="J34" s="89"/>
      <c r="K34" s="46">
        <f>COUNTIF($N$11:$N$28,"C2.2")</f>
        <v>0</v>
      </c>
      <c r="L34" s="22"/>
    </row>
    <row r="35" spans="1:15" ht="15.75" customHeight="1" x14ac:dyDescent="0.25">
      <c r="B35" s="66"/>
      <c r="C35" s="54"/>
      <c r="D35" s="55"/>
      <c r="E35" s="46"/>
      <c r="F35" s="47"/>
      <c r="G35" s="48" t="s">
        <v>101</v>
      </c>
      <c r="H35" s="46">
        <f>COUNTIF($N$11:$N$28,"B2.1")</f>
        <v>3</v>
      </c>
      <c r="I35" s="84"/>
      <c r="J35" s="85"/>
      <c r="K35" s="56"/>
      <c r="L35" s="22"/>
    </row>
    <row r="36" spans="1:15" ht="15.75" customHeight="1" thickBot="1" x14ac:dyDescent="0.3">
      <c r="A36" s="22"/>
      <c r="B36" s="67"/>
      <c r="C36" s="57"/>
      <c r="D36" s="58"/>
      <c r="E36" s="59"/>
      <c r="F36" s="60"/>
      <c r="G36" s="61" t="s">
        <v>100</v>
      </c>
      <c r="H36" s="59">
        <f>COUNTIF($N$11:$N$28,"B2.2")</f>
        <v>1</v>
      </c>
      <c r="I36" s="63"/>
      <c r="J36" s="64"/>
      <c r="K36" s="62"/>
      <c r="L36" s="72" t="s">
        <v>113</v>
      </c>
      <c r="M36" s="68"/>
      <c r="N36" s="68"/>
      <c r="O36" s="68"/>
    </row>
    <row r="37" spans="1:15" ht="15" customHeight="1" x14ac:dyDescent="0.25">
      <c r="A37" s="22"/>
      <c r="O37" s="36"/>
    </row>
    <row r="38" spans="1:15" ht="20.25" customHeight="1" x14ac:dyDescent="0.25">
      <c r="A38" s="22"/>
      <c r="O38" s="36"/>
    </row>
    <row r="39" spans="1:15" ht="20.25" customHeight="1" x14ac:dyDescent="0.25">
      <c r="A39" s="22"/>
      <c r="O39" s="36"/>
    </row>
    <row r="40" spans="1:15" ht="20.25" customHeight="1" x14ac:dyDescent="0.25">
      <c r="A40" s="22"/>
      <c r="O40" s="36"/>
    </row>
    <row r="41" spans="1:15" ht="20.25" customHeight="1" x14ac:dyDescent="0.25">
      <c r="A41" s="22"/>
      <c r="O41" s="36"/>
    </row>
    <row r="42" spans="1:15" ht="20.25" customHeight="1" x14ac:dyDescent="0.25">
      <c r="A42" s="22"/>
      <c r="O42" s="36"/>
    </row>
    <row r="43" spans="1:15" ht="20.25" customHeight="1" x14ac:dyDescent="0.25">
      <c r="A43" s="22"/>
      <c r="O43" s="36"/>
    </row>
    <row r="44" spans="1:15" ht="20.25" customHeight="1" x14ac:dyDescent="0.25">
      <c r="A44" s="22"/>
      <c r="O44" s="36"/>
    </row>
    <row r="45" spans="1:15" ht="20.25" customHeight="1" x14ac:dyDescent="0.25">
      <c r="A45" s="22"/>
      <c r="O45" s="36"/>
    </row>
    <row r="46" spans="1:15" ht="20.25" customHeight="1" x14ac:dyDescent="0.25">
      <c r="A46" s="22"/>
      <c r="O46" s="36"/>
    </row>
    <row r="47" spans="1:15" ht="20.25" customHeight="1" x14ac:dyDescent="0.25">
      <c r="A47" s="22"/>
      <c r="O47" s="36"/>
    </row>
    <row r="48" spans="1:15" ht="20.25" customHeight="1" x14ac:dyDescent="0.25">
      <c r="A48" s="22"/>
      <c r="O48" s="36"/>
    </row>
    <row r="49" spans="1:15" ht="20.25" customHeight="1" x14ac:dyDescent="0.25">
      <c r="A49" s="22"/>
      <c r="O49" s="36"/>
    </row>
    <row r="50" spans="1:15" ht="20.25" customHeight="1" x14ac:dyDescent="0.25">
      <c r="A50" s="22"/>
      <c r="O50" s="36"/>
    </row>
    <row r="51" spans="1:15" ht="20.25" customHeight="1" x14ac:dyDescent="0.25">
      <c r="A51" s="22"/>
      <c r="O51" s="36"/>
    </row>
    <row r="52" spans="1:15" ht="20.25" customHeight="1" x14ac:dyDescent="0.25">
      <c r="A52" s="22"/>
      <c r="B52" s="22"/>
      <c r="C52" s="22"/>
      <c r="D52" s="22"/>
      <c r="E52" s="22"/>
      <c r="F52" s="22"/>
      <c r="G52" s="22"/>
      <c r="J52" s="22"/>
      <c r="L52" s="22"/>
      <c r="M52" s="22"/>
      <c r="O52" s="36"/>
    </row>
    <row r="53" spans="1:15" ht="20.25" customHeight="1" x14ac:dyDescent="0.25">
      <c r="A53" s="22"/>
      <c r="B53" s="22"/>
      <c r="C53" s="22"/>
      <c r="D53" s="22"/>
      <c r="E53" s="22"/>
      <c r="F53" s="22"/>
      <c r="G53" s="22"/>
      <c r="J53" s="22"/>
      <c r="L53" s="22"/>
      <c r="M53" s="22"/>
      <c r="O53" s="36"/>
    </row>
    <row r="54" spans="1:15" ht="20.25" customHeight="1" x14ac:dyDescent="0.25">
      <c r="A54" s="22"/>
      <c r="B54" s="22"/>
      <c r="C54" s="22"/>
      <c r="D54" s="22"/>
      <c r="E54" s="22"/>
      <c r="F54" s="22"/>
      <c r="G54" s="22"/>
      <c r="J54" s="22"/>
      <c r="L54" s="22"/>
      <c r="M54" s="22"/>
      <c r="O54" s="36"/>
    </row>
    <row r="55" spans="1:15" ht="20.25" customHeight="1" x14ac:dyDescent="0.25">
      <c r="A55" s="22"/>
      <c r="B55" s="22"/>
      <c r="C55" s="22"/>
      <c r="D55" s="22"/>
      <c r="E55" s="22"/>
      <c r="F55" s="22"/>
      <c r="G55" s="22"/>
      <c r="J55" s="22"/>
      <c r="L55" s="22"/>
      <c r="M55" s="22"/>
      <c r="O55" s="36"/>
    </row>
    <row r="56" spans="1:15" ht="20.25" customHeight="1" x14ac:dyDescent="0.25">
      <c r="A56" s="22"/>
      <c r="B56" s="22"/>
      <c r="C56" s="22"/>
      <c r="D56" s="22"/>
      <c r="E56" s="22"/>
      <c r="F56" s="22"/>
      <c r="G56" s="22"/>
      <c r="J56" s="22"/>
      <c r="L56" s="22"/>
      <c r="M56" s="22"/>
      <c r="O56" s="36"/>
    </row>
    <row r="57" spans="1:15" ht="20.25" customHeight="1" x14ac:dyDescent="0.25">
      <c r="A57" s="22"/>
      <c r="B57" s="22"/>
      <c r="C57" s="22"/>
      <c r="D57" s="22"/>
      <c r="E57" s="22"/>
      <c r="F57" s="22"/>
      <c r="G57" s="22"/>
      <c r="J57" s="22"/>
      <c r="L57" s="22"/>
      <c r="M57" s="22"/>
      <c r="O57" s="36"/>
    </row>
    <row r="58" spans="1:15" ht="20.25" customHeight="1" x14ac:dyDescent="0.25">
      <c r="A58" s="22"/>
      <c r="B58" s="22"/>
      <c r="C58" s="22"/>
      <c r="D58" s="22"/>
      <c r="E58" s="22"/>
      <c r="F58" s="22"/>
      <c r="G58" s="22"/>
      <c r="J58" s="22"/>
      <c r="L58" s="22"/>
      <c r="M58" s="22"/>
      <c r="O58" s="36"/>
    </row>
    <row r="59" spans="1:15" ht="20.25" customHeight="1" x14ac:dyDescent="0.25">
      <c r="A59" s="22"/>
      <c r="B59" s="22"/>
      <c r="C59" s="22"/>
      <c r="D59" s="22"/>
      <c r="E59" s="22"/>
      <c r="F59" s="22"/>
      <c r="G59" s="22"/>
      <c r="J59" s="22"/>
      <c r="L59" s="22"/>
      <c r="M59" s="22"/>
      <c r="O59" s="36"/>
    </row>
    <row r="60" spans="1:15" ht="20.25" customHeight="1" x14ac:dyDescent="0.25">
      <c r="A60" s="22"/>
      <c r="B60" s="22"/>
      <c r="C60" s="22"/>
      <c r="D60" s="22"/>
      <c r="E60" s="22"/>
      <c r="F60" s="22"/>
      <c r="G60" s="22"/>
      <c r="J60" s="22"/>
      <c r="L60" s="22"/>
      <c r="M60" s="22"/>
      <c r="O60" s="36"/>
    </row>
    <row r="61" spans="1:15" ht="20.25" customHeight="1" x14ac:dyDescent="0.25">
      <c r="A61" s="22"/>
      <c r="B61" s="22"/>
      <c r="C61" s="22"/>
      <c r="D61" s="22"/>
      <c r="E61" s="22"/>
      <c r="F61" s="22"/>
      <c r="G61" s="22"/>
      <c r="J61" s="22"/>
      <c r="L61" s="22"/>
      <c r="M61" s="22"/>
      <c r="O61" s="36"/>
    </row>
    <row r="62" spans="1:15" ht="20.25" customHeight="1" x14ac:dyDescent="0.25">
      <c r="A62" s="22"/>
      <c r="B62" s="22"/>
      <c r="C62" s="22"/>
      <c r="D62" s="22"/>
      <c r="E62" s="22"/>
      <c r="F62" s="22"/>
      <c r="G62" s="22"/>
      <c r="J62" s="22"/>
      <c r="L62" s="22"/>
      <c r="M62" s="22"/>
      <c r="O62" s="36"/>
    </row>
    <row r="63" spans="1:15" ht="20.25" customHeight="1" x14ac:dyDescent="0.25">
      <c r="A63" s="22"/>
      <c r="B63" s="22"/>
      <c r="C63" s="22"/>
      <c r="D63" s="22"/>
      <c r="E63" s="22"/>
      <c r="F63" s="22"/>
      <c r="G63" s="22"/>
      <c r="J63" s="22"/>
      <c r="L63" s="22"/>
      <c r="M63" s="22"/>
      <c r="O63" s="36"/>
    </row>
    <row r="64" spans="1:15" ht="20.25" customHeight="1" x14ac:dyDescent="0.25">
      <c r="A64" s="22"/>
      <c r="B64" s="22"/>
      <c r="C64" s="22"/>
      <c r="D64" s="22"/>
      <c r="E64" s="22"/>
      <c r="F64" s="22"/>
      <c r="G64" s="22"/>
      <c r="J64" s="22"/>
      <c r="L64" s="22"/>
      <c r="M64" s="22"/>
      <c r="O64" s="36"/>
    </row>
    <row r="65" spans="1:15" ht="20.25" customHeight="1" x14ac:dyDescent="0.25">
      <c r="A65" s="22"/>
      <c r="B65" s="22"/>
      <c r="C65" s="22"/>
      <c r="D65" s="22"/>
      <c r="E65" s="22"/>
      <c r="F65" s="22"/>
      <c r="G65" s="22"/>
      <c r="J65" s="22"/>
      <c r="L65" s="22"/>
      <c r="M65" s="22"/>
      <c r="O65" s="36"/>
    </row>
    <row r="66" spans="1:15" ht="20.25" customHeight="1" x14ac:dyDescent="0.25">
      <c r="A66" s="22"/>
      <c r="B66" s="22"/>
      <c r="C66" s="22"/>
      <c r="D66" s="22"/>
      <c r="E66" s="22"/>
      <c r="F66" s="22"/>
      <c r="G66" s="22"/>
      <c r="J66" s="22"/>
      <c r="L66" s="22"/>
      <c r="M66" s="22"/>
      <c r="O66" s="36"/>
    </row>
    <row r="67" spans="1:15" ht="20.25" customHeight="1" x14ac:dyDescent="0.25">
      <c r="A67" s="22"/>
      <c r="B67" s="22"/>
      <c r="C67" s="22"/>
      <c r="D67" s="22"/>
      <c r="E67" s="22"/>
      <c r="F67" s="22"/>
      <c r="G67" s="22"/>
      <c r="J67" s="22"/>
      <c r="L67" s="22"/>
      <c r="M67" s="22"/>
      <c r="O67" s="36"/>
    </row>
    <row r="68" spans="1:15" ht="20.25" customHeight="1" x14ac:dyDescent="0.25">
      <c r="A68" s="22"/>
      <c r="B68" s="22"/>
      <c r="C68" s="22"/>
      <c r="D68" s="22"/>
      <c r="E68" s="22"/>
      <c r="F68" s="22"/>
      <c r="G68" s="22"/>
      <c r="J68" s="22"/>
      <c r="L68" s="22"/>
      <c r="M68" s="22"/>
      <c r="O68" s="36"/>
    </row>
    <row r="69" spans="1:15" ht="20.25" customHeight="1" x14ac:dyDescent="0.25">
      <c r="A69" s="22"/>
      <c r="B69" s="22"/>
      <c r="C69" s="22"/>
      <c r="D69" s="22"/>
      <c r="E69" s="22"/>
      <c r="F69" s="22"/>
      <c r="G69" s="22"/>
      <c r="J69" s="22"/>
      <c r="L69" s="22"/>
      <c r="M69" s="22"/>
      <c r="O69" s="36"/>
    </row>
    <row r="70" spans="1:15" ht="20.25" customHeight="1" x14ac:dyDescent="0.25">
      <c r="A70" s="22"/>
      <c r="B70" s="22"/>
      <c r="C70" s="22"/>
      <c r="D70" s="22"/>
      <c r="E70" s="22"/>
      <c r="F70" s="22"/>
      <c r="G70" s="22"/>
      <c r="J70" s="22"/>
      <c r="L70" s="22"/>
      <c r="M70" s="22"/>
      <c r="O70" s="36"/>
    </row>
    <row r="71" spans="1:15" ht="20.25" customHeight="1" x14ac:dyDescent="0.25">
      <c r="A71" s="22"/>
      <c r="B71" s="22"/>
      <c r="C71" s="22"/>
      <c r="D71" s="22"/>
      <c r="E71" s="22"/>
      <c r="F71" s="22"/>
      <c r="G71" s="22"/>
      <c r="J71" s="22"/>
      <c r="L71" s="22"/>
      <c r="M71" s="22"/>
      <c r="O71" s="36"/>
    </row>
    <row r="72" spans="1:15" ht="20.25" customHeight="1" x14ac:dyDescent="0.25">
      <c r="A72" s="22"/>
      <c r="B72" s="22"/>
      <c r="C72" s="22"/>
      <c r="D72" s="22"/>
      <c r="E72" s="22"/>
      <c r="F72" s="22"/>
      <c r="G72" s="22"/>
      <c r="J72" s="22"/>
      <c r="L72" s="22"/>
      <c r="M72" s="22"/>
      <c r="O72" s="36"/>
    </row>
    <row r="73" spans="1:15" ht="20.25" customHeight="1" x14ac:dyDescent="0.25">
      <c r="A73" s="22"/>
      <c r="B73" s="22"/>
      <c r="C73" s="22"/>
      <c r="D73" s="22"/>
      <c r="E73" s="22"/>
      <c r="F73" s="22"/>
      <c r="G73" s="22"/>
      <c r="J73" s="22"/>
      <c r="L73" s="22"/>
      <c r="M73" s="22"/>
      <c r="O73" s="36"/>
    </row>
    <row r="74" spans="1:15" ht="20.25" customHeight="1" x14ac:dyDescent="0.25">
      <c r="A74" s="22"/>
      <c r="B74" s="22"/>
      <c r="C74" s="22"/>
      <c r="D74" s="22"/>
      <c r="E74" s="22"/>
      <c r="F74" s="22"/>
      <c r="G74" s="22"/>
      <c r="J74" s="22"/>
      <c r="L74" s="22"/>
      <c r="M74" s="22"/>
      <c r="O74" s="36"/>
    </row>
    <row r="75" spans="1:15" ht="20.25" customHeight="1" x14ac:dyDescent="0.25">
      <c r="A75" s="22"/>
      <c r="B75" s="22"/>
      <c r="C75" s="22"/>
      <c r="D75" s="22"/>
      <c r="E75" s="22"/>
      <c r="F75" s="22"/>
      <c r="G75" s="22"/>
      <c r="J75" s="22"/>
      <c r="L75" s="22"/>
      <c r="M75" s="22"/>
      <c r="O75" s="36"/>
    </row>
    <row r="76" spans="1:15" ht="20.25" customHeight="1" x14ac:dyDescent="0.25">
      <c r="A76" s="22"/>
      <c r="B76" s="22"/>
      <c r="C76" s="22"/>
      <c r="D76" s="22"/>
      <c r="E76" s="22"/>
      <c r="F76" s="22"/>
      <c r="G76" s="22"/>
      <c r="J76" s="22"/>
      <c r="L76" s="22"/>
      <c r="M76" s="22"/>
      <c r="O76" s="36"/>
    </row>
    <row r="77" spans="1:15" ht="20.25" customHeight="1" x14ac:dyDescent="0.25">
      <c r="A77" s="22"/>
      <c r="B77" s="22"/>
      <c r="C77" s="22"/>
      <c r="D77" s="22"/>
      <c r="E77" s="22"/>
      <c r="F77" s="22"/>
      <c r="G77" s="22"/>
      <c r="J77" s="22"/>
      <c r="L77" s="22"/>
      <c r="M77" s="22"/>
      <c r="O77" s="36"/>
    </row>
    <row r="78" spans="1:15" ht="20.25" customHeight="1" x14ac:dyDescent="0.25">
      <c r="A78" s="22"/>
      <c r="B78" s="22"/>
      <c r="C78" s="22"/>
      <c r="D78" s="22"/>
      <c r="E78" s="22"/>
      <c r="F78" s="22"/>
      <c r="G78" s="22"/>
      <c r="J78" s="22"/>
      <c r="L78" s="22"/>
      <c r="M78" s="22"/>
      <c r="O78" s="36"/>
    </row>
    <row r="79" spans="1:15" ht="20.25" customHeight="1" x14ac:dyDescent="0.25">
      <c r="A79" s="22"/>
      <c r="B79" s="22"/>
      <c r="C79" s="22"/>
      <c r="D79" s="22"/>
      <c r="E79" s="22"/>
      <c r="F79" s="22"/>
      <c r="G79" s="22"/>
      <c r="J79" s="22"/>
      <c r="L79" s="22"/>
      <c r="M79" s="22"/>
      <c r="O79" s="36"/>
    </row>
    <row r="80" spans="1:15" ht="20.25" customHeight="1" x14ac:dyDescent="0.25">
      <c r="A80" s="22"/>
      <c r="B80" s="22"/>
      <c r="C80" s="22"/>
      <c r="D80" s="22"/>
      <c r="E80" s="22"/>
      <c r="F80" s="22"/>
      <c r="G80" s="22"/>
      <c r="J80" s="22"/>
      <c r="L80" s="22"/>
      <c r="M80" s="22"/>
      <c r="O80" s="36"/>
    </row>
    <row r="81" spans="1:15" ht="20.25" customHeight="1" x14ac:dyDescent="0.25">
      <c r="A81" s="22"/>
      <c r="B81" s="22"/>
      <c r="C81" s="22"/>
      <c r="D81" s="22"/>
      <c r="E81" s="22"/>
      <c r="F81" s="22"/>
      <c r="G81" s="22"/>
      <c r="J81" s="22"/>
      <c r="L81" s="22"/>
      <c r="M81" s="22"/>
      <c r="O81" s="36"/>
    </row>
    <row r="82" spans="1:15" ht="20.25" customHeight="1" x14ac:dyDescent="0.25">
      <c r="A82" s="22"/>
      <c r="B82" s="22"/>
      <c r="C82" s="22"/>
      <c r="D82" s="22"/>
      <c r="E82" s="22"/>
      <c r="F82" s="22"/>
      <c r="G82" s="22"/>
      <c r="J82" s="22"/>
      <c r="L82" s="22"/>
      <c r="M82" s="22"/>
      <c r="O82" s="36"/>
    </row>
    <row r="83" spans="1:15" ht="20.25" customHeight="1" x14ac:dyDescent="0.25">
      <c r="A83" s="22"/>
      <c r="B83" s="22"/>
      <c r="C83" s="22"/>
      <c r="D83" s="22"/>
      <c r="E83" s="22"/>
      <c r="F83" s="22"/>
      <c r="G83" s="22"/>
      <c r="J83" s="22"/>
      <c r="L83" s="22"/>
      <c r="M83" s="22"/>
      <c r="O83" s="36"/>
    </row>
    <row r="84" spans="1:15" ht="20.25" customHeight="1" x14ac:dyDescent="0.25">
      <c r="A84" s="22"/>
      <c r="B84" s="22"/>
      <c r="C84" s="22"/>
      <c r="D84" s="22"/>
      <c r="E84" s="22"/>
      <c r="F84" s="22"/>
      <c r="G84" s="22"/>
      <c r="J84" s="22"/>
      <c r="L84" s="22"/>
      <c r="M84" s="22"/>
      <c r="O84" s="36"/>
    </row>
    <row r="85" spans="1:15" ht="20.25" customHeight="1" x14ac:dyDescent="0.25">
      <c r="A85" s="22"/>
      <c r="B85" s="22"/>
      <c r="C85" s="22"/>
      <c r="D85" s="22"/>
      <c r="E85" s="22"/>
      <c r="F85" s="22"/>
      <c r="G85" s="22"/>
      <c r="J85" s="22"/>
      <c r="L85" s="22"/>
      <c r="M85" s="22"/>
      <c r="O85" s="36"/>
    </row>
    <row r="86" spans="1:15" ht="20.25" customHeight="1" x14ac:dyDescent="0.25">
      <c r="A86" s="22"/>
      <c r="B86" s="22"/>
      <c r="C86" s="22"/>
      <c r="D86" s="22"/>
      <c r="E86" s="22"/>
      <c r="F86" s="22"/>
      <c r="G86" s="22"/>
      <c r="J86" s="22"/>
      <c r="L86" s="22"/>
      <c r="M86" s="22"/>
      <c r="O86" s="36"/>
    </row>
    <row r="87" spans="1:15" ht="20.25" customHeight="1" x14ac:dyDescent="0.25">
      <c r="A87" s="22"/>
      <c r="B87" s="22"/>
      <c r="C87" s="22"/>
      <c r="D87" s="22"/>
      <c r="E87" s="22"/>
      <c r="F87" s="22"/>
      <c r="G87" s="22"/>
      <c r="J87" s="22"/>
      <c r="L87" s="22"/>
      <c r="M87" s="22"/>
      <c r="O87" s="36"/>
    </row>
    <row r="88" spans="1:15" ht="20.25" customHeight="1" x14ac:dyDescent="0.25">
      <c r="A88" s="22"/>
      <c r="B88" s="22"/>
      <c r="C88" s="22"/>
      <c r="D88" s="22"/>
      <c r="E88" s="22"/>
      <c r="F88" s="22"/>
      <c r="G88" s="22"/>
      <c r="J88" s="22"/>
      <c r="L88" s="22"/>
      <c r="M88" s="22"/>
      <c r="O88" s="36"/>
    </row>
    <row r="89" spans="1:15" ht="20.25" customHeight="1" x14ac:dyDescent="0.25">
      <c r="A89" s="22"/>
      <c r="B89" s="22"/>
      <c r="C89" s="22"/>
      <c r="D89" s="22"/>
      <c r="E89" s="22"/>
      <c r="F89" s="22"/>
      <c r="G89" s="22"/>
      <c r="J89" s="22"/>
      <c r="L89" s="22"/>
      <c r="M89" s="22"/>
      <c r="O89" s="36"/>
    </row>
    <row r="90" spans="1:15" ht="20.25" customHeight="1" x14ac:dyDescent="0.25">
      <c r="A90" s="22"/>
      <c r="B90" s="22"/>
      <c r="C90" s="22"/>
      <c r="D90" s="22"/>
      <c r="E90" s="22"/>
      <c r="F90" s="22"/>
      <c r="G90" s="22"/>
      <c r="J90" s="22"/>
      <c r="L90" s="22"/>
      <c r="M90" s="22"/>
      <c r="O90" s="36"/>
    </row>
    <row r="91" spans="1:15" ht="20.25" customHeight="1" x14ac:dyDescent="0.25">
      <c r="A91" s="22"/>
      <c r="B91" s="22"/>
      <c r="C91" s="22"/>
      <c r="D91" s="22"/>
      <c r="E91" s="22"/>
      <c r="F91" s="22"/>
      <c r="G91" s="22"/>
      <c r="J91" s="22"/>
      <c r="L91" s="22"/>
      <c r="M91" s="22"/>
      <c r="O91" s="36"/>
    </row>
    <row r="92" spans="1:15" ht="20.25" customHeight="1" x14ac:dyDescent="0.25">
      <c r="A92" s="22"/>
      <c r="B92" s="22"/>
      <c r="C92" s="22"/>
      <c r="D92" s="22"/>
      <c r="E92" s="22"/>
      <c r="F92" s="22"/>
      <c r="G92" s="22"/>
      <c r="J92" s="22"/>
      <c r="L92" s="22"/>
      <c r="M92" s="22"/>
      <c r="O92" s="36"/>
    </row>
    <row r="93" spans="1:15" ht="20.25" customHeight="1" x14ac:dyDescent="0.25">
      <c r="A93" s="22"/>
      <c r="B93" s="22"/>
      <c r="C93" s="22"/>
      <c r="D93" s="22"/>
      <c r="E93" s="22"/>
      <c r="F93" s="22"/>
      <c r="G93" s="22"/>
      <c r="J93" s="22"/>
      <c r="L93" s="22"/>
      <c r="M93" s="22"/>
      <c r="O93" s="36"/>
    </row>
    <row r="94" spans="1:15" ht="20.25" customHeight="1" x14ac:dyDescent="0.25">
      <c r="A94" s="22"/>
      <c r="B94" s="22"/>
      <c r="C94" s="22"/>
      <c r="D94" s="22"/>
      <c r="E94" s="22"/>
      <c r="F94" s="22"/>
      <c r="G94" s="22"/>
      <c r="J94" s="22"/>
      <c r="L94" s="22"/>
      <c r="M94" s="22"/>
      <c r="O94" s="36"/>
    </row>
    <row r="95" spans="1:15" ht="20.25" customHeight="1" x14ac:dyDescent="0.25">
      <c r="A95" s="22"/>
      <c r="B95" s="22"/>
      <c r="C95" s="22"/>
      <c r="D95" s="22"/>
      <c r="E95" s="22"/>
      <c r="F95" s="22"/>
      <c r="G95" s="22"/>
      <c r="J95" s="22"/>
      <c r="L95" s="22"/>
      <c r="M95" s="22"/>
      <c r="O95" s="36"/>
    </row>
    <row r="96" spans="1:15" ht="20.25" customHeight="1" x14ac:dyDescent="0.25">
      <c r="A96" s="22"/>
      <c r="B96" s="22"/>
      <c r="C96" s="22"/>
      <c r="D96" s="22"/>
      <c r="E96" s="22"/>
      <c r="F96" s="22"/>
      <c r="G96" s="22"/>
      <c r="J96" s="22"/>
      <c r="L96" s="22"/>
      <c r="M96" s="22"/>
      <c r="O96" s="36"/>
    </row>
    <row r="97" spans="1:15" ht="20.25" customHeight="1" x14ac:dyDescent="0.25">
      <c r="A97" s="22"/>
      <c r="B97" s="22"/>
      <c r="C97" s="22"/>
      <c r="D97" s="22"/>
      <c r="E97" s="22"/>
      <c r="F97" s="22"/>
      <c r="G97" s="22"/>
      <c r="J97" s="22"/>
      <c r="L97" s="22"/>
      <c r="M97" s="22"/>
      <c r="O97" s="36"/>
    </row>
    <row r="98" spans="1:15" ht="20.25" customHeight="1" x14ac:dyDescent="0.25">
      <c r="A98" s="22"/>
      <c r="B98" s="22"/>
      <c r="C98" s="22"/>
      <c r="D98" s="22"/>
      <c r="E98" s="22"/>
      <c r="F98" s="22"/>
      <c r="G98" s="22"/>
      <c r="J98" s="22"/>
      <c r="L98" s="22"/>
      <c r="M98" s="22"/>
      <c r="O98" s="36"/>
    </row>
    <row r="99" spans="1:15" ht="20.25" customHeight="1" x14ac:dyDescent="0.25">
      <c r="A99" s="22"/>
      <c r="B99" s="22"/>
      <c r="C99" s="22"/>
      <c r="D99" s="22"/>
      <c r="E99" s="22"/>
      <c r="F99" s="22"/>
      <c r="G99" s="22"/>
      <c r="J99" s="22"/>
      <c r="L99" s="22"/>
      <c r="M99" s="22"/>
      <c r="O99" s="36"/>
    </row>
    <row r="100" spans="1:15" ht="20.25" customHeight="1" x14ac:dyDescent="0.25">
      <c r="A100" s="22"/>
      <c r="B100" s="22"/>
      <c r="C100" s="22"/>
      <c r="D100" s="22"/>
      <c r="E100" s="22"/>
      <c r="F100" s="22"/>
      <c r="G100" s="22"/>
      <c r="J100" s="22"/>
      <c r="L100" s="22"/>
      <c r="M100" s="22"/>
      <c r="O100" s="36"/>
    </row>
    <row r="101" spans="1:15" ht="20.25" customHeight="1" x14ac:dyDescent="0.25">
      <c r="A101" s="22"/>
      <c r="B101" s="22"/>
      <c r="C101" s="22"/>
      <c r="D101" s="22"/>
      <c r="E101" s="22"/>
      <c r="F101" s="22"/>
      <c r="G101" s="22"/>
      <c r="J101" s="22"/>
      <c r="L101" s="22"/>
      <c r="M101" s="22"/>
      <c r="O101" s="36"/>
    </row>
    <row r="102" spans="1:15" ht="20.25" customHeight="1" x14ac:dyDescent="0.25">
      <c r="A102" s="22"/>
      <c r="B102" s="22"/>
      <c r="C102" s="22"/>
      <c r="D102" s="22"/>
      <c r="E102" s="22"/>
      <c r="F102" s="22"/>
      <c r="G102" s="22"/>
      <c r="J102" s="22"/>
      <c r="L102" s="22"/>
      <c r="M102" s="22"/>
      <c r="O102" s="36"/>
    </row>
    <row r="103" spans="1:15" ht="20.25" customHeight="1" x14ac:dyDescent="0.25">
      <c r="A103" s="22"/>
      <c r="B103" s="22"/>
      <c r="C103" s="22"/>
      <c r="D103" s="22"/>
      <c r="E103" s="22"/>
      <c r="F103" s="22"/>
      <c r="G103" s="22"/>
      <c r="J103" s="22"/>
      <c r="L103" s="22"/>
      <c r="M103" s="22"/>
      <c r="O103" s="36"/>
    </row>
    <row r="104" spans="1:15" ht="20.25" customHeight="1" x14ac:dyDescent="0.25">
      <c r="A104" s="22"/>
      <c r="B104" s="22"/>
      <c r="C104" s="22"/>
      <c r="D104" s="22"/>
      <c r="E104" s="22"/>
      <c r="F104" s="22"/>
      <c r="G104" s="22"/>
      <c r="J104" s="22"/>
      <c r="L104" s="22"/>
      <c r="M104" s="22"/>
      <c r="O104" s="36"/>
    </row>
    <row r="105" spans="1:15" ht="20.25" customHeight="1" x14ac:dyDescent="0.25">
      <c r="A105" s="22"/>
      <c r="B105" s="22"/>
      <c r="C105" s="22"/>
      <c r="D105" s="22"/>
      <c r="E105" s="22"/>
      <c r="F105" s="22"/>
      <c r="G105" s="22"/>
      <c r="J105" s="22"/>
      <c r="L105" s="22"/>
      <c r="M105" s="22"/>
      <c r="O105" s="36"/>
    </row>
    <row r="106" spans="1:15" ht="20.25" customHeight="1" x14ac:dyDescent="0.25">
      <c r="A106" s="22"/>
      <c r="B106" s="22"/>
      <c r="C106" s="22"/>
      <c r="D106" s="22"/>
      <c r="E106" s="22"/>
      <c r="F106" s="22"/>
      <c r="G106" s="22"/>
      <c r="J106" s="22"/>
      <c r="L106" s="22"/>
      <c r="M106" s="22"/>
      <c r="O106" s="36"/>
    </row>
    <row r="107" spans="1:15" ht="20.25" customHeight="1" x14ac:dyDescent="0.25">
      <c r="A107" s="22"/>
      <c r="B107" s="22"/>
      <c r="C107" s="22"/>
      <c r="D107" s="22"/>
      <c r="E107" s="22"/>
      <c r="F107" s="22"/>
      <c r="G107" s="22"/>
      <c r="J107" s="22"/>
      <c r="L107" s="22"/>
      <c r="M107" s="22"/>
      <c r="O107" s="36"/>
    </row>
    <row r="108" spans="1:15" ht="20.25" customHeight="1" x14ac:dyDescent="0.25">
      <c r="A108" s="22"/>
      <c r="B108" s="22"/>
      <c r="C108" s="22"/>
      <c r="D108" s="22"/>
      <c r="E108" s="22"/>
      <c r="F108" s="22"/>
      <c r="G108" s="22"/>
      <c r="J108" s="22"/>
      <c r="L108" s="22"/>
      <c r="M108" s="22"/>
      <c r="O108" s="36"/>
    </row>
    <row r="109" spans="1:15" ht="20.25" customHeight="1" x14ac:dyDescent="0.25">
      <c r="A109" s="22"/>
      <c r="B109" s="22"/>
      <c r="C109" s="22"/>
      <c r="D109" s="22"/>
      <c r="E109" s="22"/>
      <c r="F109" s="22"/>
      <c r="G109" s="22"/>
      <c r="J109" s="22"/>
      <c r="L109" s="22"/>
      <c r="M109" s="22"/>
      <c r="O109" s="36"/>
    </row>
    <row r="110" spans="1:15" ht="20.25" customHeight="1" x14ac:dyDescent="0.25">
      <c r="A110" s="22"/>
      <c r="B110" s="22"/>
      <c r="C110" s="22"/>
      <c r="D110" s="22"/>
      <c r="E110" s="22"/>
      <c r="F110" s="22"/>
      <c r="G110" s="22"/>
      <c r="J110" s="22"/>
      <c r="L110" s="22"/>
      <c r="M110" s="22"/>
      <c r="O110" s="36"/>
    </row>
    <row r="111" spans="1:15" ht="20.25" customHeight="1" x14ac:dyDescent="0.25">
      <c r="A111" s="22"/>
      <c r="B111" s="22"/>
      <c r="C111" s="22"/>
      <c r="D111" s="22"/>
      <c r="E111" s="22"/>
      <c r="F111" s="22"/>
      <c r="G111" s="22"/>
      <c r="J111" s="22"/>
      <c r="L111" s="22"/>
      <c r="M111" s="22"/>
      <c r="O111" s="36"/>
    </row>
    <row r="112" spans="1:15" ht="20.25" customHeight="1" x14ac:dyDescent="0.25">
      <c r="A112" s="22"/>
      <c r="B112" s="22"/>
      <c r="C112" s="22"/>
      <c r="D112" s="22"/>
      <c r="E112" s="22"/>
      <c r="F112" s="22"/>
      <c r="G112" s="22"/>
      <c r="J112" s="22"/>
      <c r="L112" s="22"/>
      <c r="M112" s="22"/>
      <c r="O112" s="36"/>
    </row>
    <row r="113" spans="1:15" ht="20.25" customHeight="1" x14ac:dyDescent="0.25">
      <c r="A113" s="22"/>
      <c r="B113" s="22"/>
      <c r="C113" s="22"/>
      <c r="D113" s="22"/>
      <c r="E113" s="22"/>
      <c r="F113" s="22"/>
      <c r="G113" s="22"/>
      <c r="J113" s="22"/>
      <c r="L113" s="22"/>
      <c r="M113" s="22"/>
      <c r="O113" s="36"/>
    </row>
    <row r="114" spans="1:15" ht="20.25" customHeight="1" x14ac:dyDescent="0.25">
      <c r="A114" s="22"/>
      <c r="B114" s="22"/>
      <c r="C114" s="22"/>
      <c r="D114" s="22"/>
      <c r="E114" s="22"/>
      <c r="F114" s="22"/>
      <c r="G114" s="22"/>
      <c r="J114" s="22"/>
      <c r="L114" s="22"/>
      <c r="M114" s="22"/>
      <c r="O114" s="36"/>
    </row>
    <row r="115" spans="1:15" ht="20.25" customHeight="1" x14ac:dyDescent="0.25">
      <c r="A115" s="22"/>
      <c r="B115" s="22"/>
      <c r="C115" s="22"/>
      <c r="D115" s="22"/>
      <c r="E115" s="22"/>
      <c r="F115" s="22"/>
      <c r="G115" s="22"/>
      <c r="J115" s="22"/>
      <c r="L115" s="22"/>
      <c r="M115" s="22"/>
      <c r="O115" s="36"/>
    </row>
    <row r="116" spans="1:15" ht="20.25" customHeight="1" x14ac:dyDescent="0.25">
      <c r="A116" s="22"/>
      <c r="B116" s="22"/>
      <c r="C116" s="22"/>
      <c r="D116" s="22"/>
      <c r="E116" s="22"/>
      <c r="F116" s="22"/>
      <c r="G116" s="22"/>
      <c r="J116" s="22"/>
      <c r="L116" s="22"/>
      <c r="M116" s="22"/>
      <c r="O116" s="36"/>
    </row>
    <row r="117" spans="1:15" ht="20.25" customHeight="1" x14ac:dyDescent="0.25">
      <c r="A117" s="22"/>
      <c r="B117" s="22"/>
      <c r="C117" s="22"/>
      <c r="D117" s="22"/>
      <c r="E117" s="22"/>
      <c r="F117" s="22"/>
      <c r="G117" s="22"/>
      <c r="J117" s="22"/>
      <c r="L117" s="22"/>
      <c r="M117" s="22"/>
      <c r="O117" s="36"/>
    </row>
    <row r="118" spans="1:15" ht="20.25" customHeight="1" x14ac:dyDescent="0.25">
      <c r="A118" s="22"/>
      <c r="B118" s="22"/>
      <c r="C118" s="22"/>
      <c r="D118" s="22"/>
      <c r="E118" s="22"/>
      <c r="F118" s="22"/>
      <c r="G118" s="22"/>
      <c r="J118" s="22"/>
      <c r="L118" s="22"/>
      <c r="M118" s="22"/>
      <c r="O118" s="36"/>
    </row>
    <row r="119" spans="1:15" ht="20.25" customHeight="1" x14ac:dyDescent="0.25">
      <c r="A119" s="22"/>
      <c r="B119" s="22"/>
      <c r="C119" s="22"/>
      <c r="D119" s="22"/>
      <c r="E119" s="22"/>
      <c r="F119" s="22"/>
      <c r="G119" s="22"/>
      <c r="J119" s="22"/>
      <c r="L119" s="22"/>
      <c r="M119" s="22"/>
      <c r="O119" s="36"/>
    </row>
    <row r="120" spans="1:15" ht="20.25" customHeight="1" x14ac:dyDescent="0.25">
      <c r="A120" s="22"/>
      <c r="B120" s="22"/>
      <c r="C120" s="22"/>
      <c r="D120" s="22"/>
      <c r="E120" s="22"/>
      <c r="F120" s="22"/>
      <c r="G120" s="22"/>
      <c r="J120" s="22"/>
      <c r="L120" s="22"/>
      <c r="M120" s="22"/>
      <c r="O120" s="36"/>
    </row>
    <row r="121" spans="1:15" ht="20.25" customHeight="1" x14ac:dyDescent="0.25">
      <c r="A121" s="22"/>
      <c r="B121" s="22"/>
      <c r="C121" s="22"/>
      <c r="D121" s="22"/>
      <c r="E121" s="22"/>
      <c r="F121" s="22"/>
      <c r="G121" s="22"/>
      <c r="J121" s="22"/>
      <c r="L121" s="22"/>
      <c r="M121" s="22"/>
      <c r="O121" s="36"/>
    </row>
    <row r="122" spans="1:15" ht="20.25" customHeight="1" x14ac:dyDescent="0.25">
      <c r="A122" s="22"/>
      <c r="B122" s="22"/>
      <c r="C122" s="22"/>
      <c r="D122" s="22"/>
      <c r="E122" s="22"/>
      <c r="F122" s="22"/>
      <c r="G122" s="22"/>
      <c r="J122" s="22"/>
      <c r="L122" s="22"/>
      <c r="M122" s="22"/>
      <c r="O122" s="36"/>
    </row>
    <row r="123" spans="1:15" ht="20.25" customHeight="1" x14ac:dyDescent="0.25">
      <c r="A123" s="22"/>
      <c r="B123" s="22"/>
      <c r="C123" s="22"/>
      <c r="D123" s="22"/>
      <c r="E123" s="22"/>
      <c r="F123" s="22"/>
      <c r="G123" s="22"/>
      <c r="J123" s="22"/>
      <c r="L123" s="22"/>
      <c r="M123" s="22"/>
      <c r="O123" s="36"/>
    </row>
    <row r="124" spans="1:15" ht="20.25" customHeight="1" x14ac:dyDescent="0.25">
      <c r="A124" s="22"/>
      <c r="B124" s="22"/>
      <c r="C124" s="22"/>
      <c r="D124" s="22"/>
      <c r="E124" s="22"/>
      <c r="F124" s="22"/>
      <c r="G124" s="22"/>
      <c r="J124" s="22"/>
      <c r="L124" s="22"/>
      <c r="M124" s="22"/>
      <c r="O124" s="36"/>
    </row>
    <row r="125" spans="1:15" ht="20.25" customHeight="1" x14ac:dyDescent="0.25">
      <c r="A125" s="22"/>
      <c r="B125" s="22"/>
      <c r="C125" s="22"/>
      <c r="D125" s="22"/>
      <c r="E125" s="22"/>
      <c r="F125" s="22"/>
      <c r="G125" s="22"/>
      <c r="J125" s="22"/>
      <c r="L125" s="22"/>
      <c r="M125" s="22"/>
      <c r="O125" s="36"/>
    </row>
    <row r="126" spans="1:15" ht="20.25" customHeight="1" x14ac:dyDescent="0.25">
      <c r="A126" s="22"/>
      <c r="B126" s="22"/>
      <c r="C126" s="22"/>
      <c r="D126" s="22"/>
      <c r="E126" s="22"/>
      <c r="F126" s="22"/>
      <c r="G126" s="22"/>
      <c r="J126" s="22"/>
      <c r="L126" s="22"/>
      <c r="M126" s="22"/>
      <c r="O126" s="36"/>
    </row>
    <row r="127" spans="1:15" ht="20.25" customHeight="1" x14ac:dyDescent="0.25">
      <c r="A127" s="22"/>
      <c r="B127" s="22"/>
      <c r="C127" s="22"/>
      <c r="D127" s="22"/>
      <c r="E127" s="22"/>
      <c r="F127" s="22"/>
      <c r="G127" s="22"/>
      <c r="J127" s="22"/>
      <c r="L127" s="22"/>
      <c r="M127" s="22"/>
      <c r="O127" s="36"/>
    </row>
    <row r="128" spans="1:15" ht="20.25" customHeight="1" x14ac:dyDescent="0.25">
      <c r="A128" s="22"/>
      <c r="B128" s="22"/>
      <c r="C128" s="22"/>
      <c r="D128" s="22"/>
      <c r="E128" s="22"/>
      <c r="F128" s="22"/>
      <c r="G128" s="22"/>
      <c r="J128" s="22"/>
      <c r="L128" s="22"/>
      <c r="M128" s="22"/>
      <c r="O128" s="36"/>
    </row>
    <row r="129" spans="1:15" ht="20.25" customHeight="1" x14ac:dyDescent="0.25">
      <c r="A129" s="22"/>
      <c r="B129" s="22"/>
      <c r="C129" s="22"/>
      <c r="D129" s="22"/>
      <c r="E129" s="22"/>
      <c r="F129" s="22"/>
      <c r="G129" s="22"/>
      <c r="J129" s="22"/>
      <c r="L129" s="22"/>
      <c r="M129" s="22"/>
      <c r="O129" s="36"/>
    </row>
    <row r="130" spans="1:15" ht="20.25" customHeight="1" x14ac:dyDescent="0.25">
      <c r="A130" s="22"/>
      <c r="B130" s="22"/>
      <c r="C130" s="22"/>
      <c r="D130" s="22"/>
      <c r="E130" s="22"/>
      <c r="F130" s="22"/>
      <c r="G130" s="22"/>
      <c r="J130" s="22"/>
      <c r="L130" s="22"/>
      <c r="M130" s="22"/>
      <c r="O130" s="36"/>
    </row>
    <row r="131" spans="1:15" ht="20.25" customHeight="1" x14ac:dyDescent="0.25">
      <c r="A131" s="22"/>
      <c r="B131" s="22"/>
      <c r="C131" s="22"/>
      <c r="D131" s="22"/>
      <c r="E131" s="22"/>
      <c r="F131" s="22"/>
      <c r="G131" s="22"/>
      <c r="J131" s="22"/>
      <c r="L131" s="22"/>
      <c r="M131" s="22"/>
      <c r="O131" s="36"/>
    </row>
    <row r="132" spans="1:15" ht="20.25" customHeight="1" x14ac:dyDescent="0.25">
      <c r="A132" s="22"/>
      <c r="B132" s="22"/>
      <c r="C132" s="22"/>
      <c r="D132" s="22"/>
      <c r="E132" s="22"/>
      <c r="F132" s="22"/>
      <c r="G132" s="22"/>
      <c r="J132" s="22"/>
      <c r="L132" s="22"/>
      <c r="M132" s="22"/>
      <c r="O132" s="36"/>
    </row>
    <row r="133" spans="1:15" ht="20.25" customHeight="1" x14ac:dyDescent="0.25">
      <c r="A133" s="22"/>
      <c r="B133" s="22"/>
      <c r="C133" s="22"/>
      <c r="D133" s="22"/>
      <c r="E133" s="22"/>
      <c r="F133" s="22"/>
      <c r="G133" s="22"/>
      <c r="J133" s="22"/>
      <c r="L133" s="22"/>
      <c r="M133" s="22"/>
      <c r="O133" s="36"/>
    </row>
    <row r="134" spans="1:15" ht="20.25" customHeight="1" x14ac:dyDescent="0.25">
      <c r="A134" s="22"/>
      <c r="B134" s="22"/>
      <c r="C134" s="22"/>
      <c r="D134" s="22"/>
      <c r="E134" s="22"/>
      <c r="F134" s="22"/>
      <c r="G134" s="22"/>
      <c r="J134" s="22"/>
      <c r="L134" s="22"/>
      <c r="M134" s="22"/>
      <c r="O134" s="36"/>
    </row>
    <row r="135" spans="1:15" ht="20.25" customHeight="1" x14ac:dyDescent="0.25">
      <c r="A135" s="22"/>
      <c r="B135" s="22"/>
      <c r="C135" s="22"/>
      <c r="D135" s="22"/>
      <c r="E135" s="22"/>
      <c r="F135" s="22"/>
      <c r="G135" s="22"/>
      <c r="J135" s="22"/>
      <c r="L135" s="22"/>
      <c r="M135" s="22"/>
      <c r="O135" s="36"/>
    </row>
    <row r="136" spans="1:15" ht="20.25" customHeight="1" x14ac:dyDescent="0.25">
      <c r="A136" s="22"/>
      <c r="B136" s="22"/>
      <c r="C136" s="22"/>
      <c r="D136" s="22"/>
      <c r="E136" s="22"/>
      <c r="F136" s="22"/>
      <c r="G136" s="22"/>
      <c r="J136" s="22"/>
      <c r="L136" s="22"/>
      <c r="M136" s="22"/>
      <c r="O136" s="36"/>
    </row>
    <row r="137" spans="1:15" ht="20.25" customHeight="1" x14ac:dyDescent="0.25">
      <c r="A137" s="22"/>
      <c r="B137" s="22"/>
      <c r="C137" s="22"/>
      <c r="D137" s="22"/>
      <c r="E137" s="22"/>
      <c r="F137" s="22"/>
      <c r="G137" s="22"/>
      <c r="J137" s="22"/>
      <c r="L137" s="22"/>
      <c r="M137" s="22"/>
      <c r="O137" s="36"/>
    </row>
    <row r="138" spans="1:15" ht="20.25" customHeight="1" x14ac:dyDescent="0.25">
      <c r="A138" s="22"/>
      <c r="B138" s="22"/>
      <c r="C138" s="22"/>
      <c r="D138" s="22"/>
      <c r="E138" s="22"/>
      <c r="F138" s="22"/>
      <c r="G138" s="22"/>
      <c r="J138" s="22"/>
      <c r="L138" s="22"/>
      <c r="M138" s="22"/>
      <c r="O138" s="36"/>
    </row>
  </sheetData>
  <sortState ref="B11:P28">
    <sortCondition ref="C11:C28"/>
    <sortCondition ref="B11:B28"/>
  </sortState>
  <mergeCells count="31">
    <mergeCell ref="L9:L10"/>
    <mergeCell ref="D9:D10"/>
    <mergeCell ref="I33:J33"/>
    <mergeCell ref="I34:J34"/>
    <mergeCell ref="L32:O32"/>
    <mergeCell ref="L30:O30"/>
    <mergeCell ref="O9:O10"/>
    <mergeCell ref="M9:M10"/>
    <mergeCell ref="N9:N10"/>
    <mergeCell ref="F9:F10"/>
    <mergeCell ref="I35:J35"/>
    <mergeCell ref="E9:E10"/>
    <mergeCell ref="I31:J31"/>
    <mergeCell ref="I32:J32"/>
    <mergeCell ref="H9:K9"/>
    <mergeCell ref="I36:J36"/>
    <mergeCell ref="B31:B36"/>
    <mergeCell ref="L1:O1"/>
    <mergeCell ref="L2:O2"/>
    <mergeCell ref="A4:O4"/>
    <mergeCell ref="A6:O6"/>
    <mergeCell ref="A1:E1"/>
    <mergeCell ref="A2:E2"/>
    <mergeCell ref="A7:O7"/>
    <mergeCell ref="L31:O31"/>
    <mergeCell ref="L36:O36"/>
    <mergeCell ref="A9:A10"/>
    <mergeCell ref="B9:B10"/>
    <mergeCell ref="C9:C10"/>
    <mergeCell ref="G9:G10"/>
    <mergeCell ref="A5:O5"/>
  </mergeCells>
  <pageMargins left="0.2" right="0.4" top="0.4" bottom="0.3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7" workbookViewId="0">
      <selection activeCell="C5" sqref="C5"/>
    </sheetView>
  </sheetViews>
  <sheetFormatPr defaultColWidth="20.5703125" defaultRowHeight="24" customHeight="1" x14ac:dyDescent="0.25"/>
  <cols>
    <col min="1" max="1" width="11.7109375" style="7" customWidth="1"/>
    <col min="2" max="2" width="19.5703125" style="7" customWidth="1"/>
    <col min="3" max="3" width="17.28515625" style="7" customWidth="1"/>
    <col min="4" max="4" width="13.28515625" style="7" customWidth="1"/>
    <col min="5" max="5" width="10" style="7" customWidth="1"/>
    <col min="6" max="9" width="26.85546875" style="7" customWidth="1"/>
    <col min="10" max="16384" width="20.5703125" style="7"/>
  </cols>
  <sheetData>
    <row r="1" spans="1:9" ht="35.450000000000003" customHeight="1" x14ac:dyDescent="0.25">
      <c r="A1" s="8" t="s">
        <v>0</v>
      </c>
      <c r="B1" s="9" t="s">
        <v>31</v>
      </c>
      <c r="C1" s="8" t="s">
        <v>1</v>
      </c>
      <c r="D1" s="8" t="s">
        <v>2</v>
      </c>
      <c r="E1" s="8" t="s">
        <v>32</v>
      </c>
      <c r="F1" s="8" t="s">
        <v>40</v>
      </c>
      <c r="G1" s="8" t="s">
        <v>41</v>
      </c>
      <c r="H1" s="8" t="s">
        <v>42</v>
      </c>
      <c r="I1" s="8" t="s">
        <v>43</v>
      </c>
    </row>
    <row r="2" spans="1:9" ht="51" customHeight="1" x14ac:dyDescent="0.25">
      <c r="A2" s="1" t="s">
        <v>111</v>
      </c>
      <c r="B2" s="2" t="s">
        <v>90</v>
      </c>
      <c r="C2" s="3" t="s">
        <v>3</v>
      </c>
      <c r="D2" s="4" t="s">
        <v>4</v>
      </c>
      <c r="E2" s="94" t="s">
        <v>39</v>
      </c>
      <c r="F2" s="95" t="s">
        <v>44</v>
      </c>
      <c r="G2" s="95" t="s">
        <v>45</v>
      </c>
      <c r="H2" s="95" t="s">
        <v>46</v>
      </c>
      <c r="I2" s="95" t="s">
        <v>47</v>
      </c>
    </row>
    <row r="3" spans="1:9" ht="51" customHeight="1" x14ac:dyDescent="0.25">
      <c r="A3" s="1" t="s">
        <v>110</v>
      </c>
      <c r="B3" s="2" t="s">
        <v>90</v>
      </c>
      <c r="C3" s="3" t="s">
        <v>5</v>
      </c>
      <c r="D3" s="4" t="s">
        <v>6</v>
      </c>
      <c r="E3" s="94"/>
      <c r="F3" s="95"/>
      <c r="G3" s="95"/>
      <c r="H3" s="95"/>
      <c r="I3" s="95"/>
    </row>
    <row r="4" spans="1:9" ht="51" customHeight="1" x14ac:dyDescent="0.25">
      <c r="A4" s="4" t="s">
        <v>98</v>
      </c>
      <c r="B4" s="2" t="s">
        <v>91</v>
      </c>
      <c r="C4" s="4" t="s">
        <v>7</v>
      </c>
      <c r="D4" s="4" t="s">
        <v>8</v>
      </c>
      <c r="E4" s="94" t="s">
        <v>38</v>
      </c>
      <c r="F4" s="95" t="s">
        <v>48</v>
      </c>
      <c r="G4" s="95" t="s">
        <v>49</v>
      </c>
      <c r="H4" s="95" t="s">
        <v>50</v>
      </c>
      <c r="I4" s="95" t="s">
        <v>51</v>
      </c>
    </row>
    <row r="5" spans="1:9" ht="51" customHeight="1" x14ac:dyDescent="0.25">
      <c r="A5" s="4" t="s">
        <v>99</v>
      </c>
      <c r="B5" s="2" t="s">
        <v>91</v>
      </c>
      <c r="C5" s="4" t="s">
        <v>9</v>
      </c>
      <c r="D5" s="4" t="s">
        <v>10</v>
      </c>
      <c r="E5" s="94"/>
      <c r="F5" s="95"/>
      <c r="G5" s="95"/>
      <c r="H5" s="95"/>
      <c r="I5" s="95"/>
    </row>
    <row r="6" spans="1:9" ht="51" customHeight="1" x14ac:dyDescent="0.25">
      <c r="A6" s="4" t="s">
        <v>100</v>
      </c>
      <c r="B6" s="2" t="s">
        <v>92</v>
      </c>
      <c r="C6" s="4" t="s">
        <v>11</v>
      </c>
      <c r="D6" s="4" t="s">
        <v>12</v>
      </c>
      <c r="E6" s="94" t="s">
        <v>37</v>
      </c>
      <c r="F6" s="95" t="s">
        <v>52</v>
      </c>
      <c r="G6" s="95" t="s">
        <v>53</v>
      </c>
      <c r="H6" s="95" t="s">
        <v>54</v>
      </c>
      <c r="I6" s="95" t="s">
        <v>55</v>
      </c>
    </row>
    <row r="7" spans="1:9" ht="51" customHeight="1" x14ac:dyDescent="0.25">
      <c r="A7" s="5" t="s">
        <v>101</v>
      </c>
      <c r="B7" s="2" t="s">
        <v>92</v>
      </c>
      <c r="C7" s="5" t="s">
        <v>13</v>
      </c>
      <c r="D7" s="5" t="s">
        <v>14</v>
      </c>
      <c r="E7" s="94"/>
      <c r="F7" s="95"/>
      <c r="G7" s="95"/>
      <c r="H7" s="95"/>
      <c r="I7" s="95"/>
    </row>
    <row r="8" spans="1:9" ht="51" customHeight="1" x14ac:dyDescent="0.25">
      <c r="A8" s="5" t="s">
        <v>102</v>
      </c>
      <c r="B8" s="6" t="s">
        <v>93</v>
      </c>
      <c r="C8" s="5" t="s">
        <v>15</v>
      </c>
      <c r="D8" s="5" t="s">
        <v>16</v>
      </c>
      <c r="E8" s="94" t="s">
        <v>36</v>
      </c>
      <c r="F8" s="95" t="s">
        <v>56</v>
      </c>
      <c r="G8" s="95" t="s">
        <v>57</v>
      </c>
      <c r="H8" s="95" t="s">
        <v>58</v>
      </c>
      <c r="I8" s="95" t="s">
        <v>59</v>
      </c>
    </row>
    <row r="9" spans="1:9" ht="51" customHeight="1" x14ac:dyDescent="0.25">
      <c r="A9" s="5" t="s">
        <v>103</v>
      </c>
      <c r="B9" s="6" t="s">
        <v>93</v>
      </c>
      <c r="C9" s="5" t="s">
        <v>17</v>
      </c>
      <c r="D9" s="5" t="s">
        <v>18</v>
      </c>
      <c r="E9" s="94"/>
      <c r="F9" s="95"/>
      <c r="G9" s="95"/>
      <c r="H9" s="95"/>
      <c r="I9" s="95"/>
    </row>
    <row r="10" spans="1:9" ht="51" customHeight="1" x14ac:dyDescent="0.25">
      <c r="A10" s="4" t="s">
        <v>104</v>
      </c>
      <c r="B10" s="2" t="s">
        <v>94</v>
      </c>
      <c r="C10" s="4" t="s">
        <v>19</v>
      </c>
      <c r="D10" s="4" t="s">
        <v>20</v>
      </c>
      <c r="E10" s="94" t="s">
        <v>35</v>
      </c>
      <c r="F10" s="95" t="s">
        <v>60</v>
      </c>
      <c r="G10" s="95" t="s">
        <v>61</v>
      </c>
      <c r="H10" s="95" t="s">
        <v>62</v>
      </c>
      <c r="I10" s="95" t="s">
        <v>63</v>
      </c>
    </row>
    <row r="11" spans="1:9" ht="51" customHeight="1" x14ac:dyDescent="0.25">
      <c r="A11" s="4" t="s">
        <v>105</v>
      </c>
      <c r="B11" s="2" t="s">
        <v>94</v>
      </c>
      <c r="C11" s="4" t="s">
        <v>21</v>
      </c>
      <c r="D11" s="4" t="s">
        <v>22</v>
      </c>
      <c r="E11" s="94"/>
      <c r="F11" s="95"/>
      <c r="G11" s="95"/>
      <c r="H11" s="95"/>
      <c r="I11" s="95"/>
    </row>
    <row r="12" spans="1:9" ht="51" customHeight="1" x14ac:dyDescent="0.25">
      <c r="A12" s="4" t="s">
        <v>106</v>
      </c>
      <c r="B12" s="2" t="s">
        <v>95</v>
      </c>
      <c r="C12" s="4" t="s">
        <v>23</v>
      </c>
      <c r="D12" s="4" t="s">
        <v>24</v>
      </c>
      <c r="E12" s="94" t="s">
        <v>34</v>
      </c>
      <c r="F12" s="95" t="s">
        <v>71</v>
      </c>
      <c r="G12" s="95" t="s">
        <v>64</v>
      </c>
      <c r="H12" s="95" t="s">
        <v>65</v>
      </c>
      <c r="I12" s="95" t="s">
        <v>66</v>
      </c>
    </row>
    <row r="13" spans="1:9" ht="51" customHeight="1" x14ac:dyDescent="0.25">
      <c r="A13" s="4" t="s">
        <v>107</v>
      </c>
      <c r="B13" s="2" t="s">
        <v>95</v>
      </c>
      <c r="C13" s="4" t="s">
        <v>25</v>
      </c>
      <c r="D13" s="4" t="s">
        <v>26</v>
      </c>
      <c r="E13" s="94"/>
      <c r="F13" s="95"/>
      <c r="G13" s="95"/>
      <c r="H13" s="95"/>
      <c r="I13" s="95"/>
    </row>
    <row r="14" spans="1:9" ht="51" customHeight="1" x14ac:dyDescent="0.25">
      <c r="A14" s="4" t="s">
        <v>108</v>
      </c>
      <c r="B14" s="2" t="s">
        <v>96</v>
      </c>
      <c r="C14" s="4" t="s">
        <v>27</v>
      </c>
      <c r="D14" s="4" t="s">
        <v>28</v>
      </c>
      <c r="E14" s="94" t="s">
        <v>33</v>
      </c>
      <c r="F14" s="95" t="s">
        <v>67</v>
      </c>
      <c r="G14" s="95" t="s">
        <v>68</v>
      </c>
      <c r="H14" s="95" t="s">
        <v>69</v>
      </c>
      <c r="I14" s="95" t="s">
        <v>70</v>
      </c>
    </row>
    <row r="15" spans="1:9" ht="51" customHeight="1" x14ac:dyDescent="0.25">
      <c r="A15" s="4" t="s">
        <v>109</v>
      </c>
      <c r="B15" s="4" t="s">
        <v>96</v>
      </c>
      <c r="C15" s="4" t="s">
        <v>29</v>
      </c>
      <c r="D15" s="4" t="s">
        <v>30</v>
      </c>
      <c r="E15" s="94"/>
      <c r="F15" s="95"/>
      <c r="G15" s="95"/>
      <c r="H15" s="95"/>
      <c r="I15" s="95"/>
    </row>
  </sheetData>
  <mergeCells count="35">
    <mergeCell ref="F12:F13"/>
    <mergeCell ref="G12:G13"/>
    <mergeCell ref="H12:H13"/>
    <mergeCell ref="I12:I13"/>
    <mergeCell ref="F8:F9"/>
    <mergeCell ref="G8:G9"/>
    <mergeCell ref="H8:H9"/>
    <mergeCell ref="I8:I9"/>
    <mergeCell ref="F10:F11"/>
    <mergeCell ref="G10:G11"/>
    <mergeCell ref="H10:H11"/>
    <mergeCell ref="I10:I11"/>
    <mergeCell ref="F14:F15"/>
    <mergeCell ref="G14:G15"/>
    <mergeCell ref="H14:H15"/>
    <mergeCell ref="I14:I15"/>
    <mergeCell ref="F2:F3"/>
    <mergeCell ref="G2:G3"/>
    <mergeCell ref="H2:H3"/>
    <mergeCell ref="I2:I3"/>
    <mergeCell ref="F4:F5"/>
    <mergeCell ref="G4:G5"/>
    <mergeCell ref="H4:H5"/>
    <mergeCell ref="I4:I5"/>
    <mergeCell ref="F6:F7"/>
    <mergeCell ref="G6:G7"/>
    <mergeCell ref="H6:H7"/>
    <mergeCell ref="I6:I7"/>
    <mergeCell ref="E14:E15"/>
    <mergeCell ref="E2:E3"/>
    <mergeCell ref="E4:E5"/>
    <mergeCell ref="E6:E7"/>
    <mergeCell ref="E8:E9"/>
    <mergeCell ref="E10:E11"/>
    <mergeCell ref="E12:E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9" sqref="D19"/>
    </sheetView>
  </sheetViews>
  <sheetFormatPr defaultColWidth="20.5703125" defaultRowHeight="15.75" x14ac:dyDescent="0.25"/>
  <cols>
    <col min="1" max="1" width="11.7109375" style="7" customWidth="1"/>
    <col min="2" max="2" width="19.5703125" style="7" customWidth="1"/>
    <col min="3" max="3" width="17.28515625" style="7" customWidth="1"/>
    <col min="4" max="4" width="13.28515625" style="7" customWidth="1"/>
    <col min="5" max="5" width="10" style="7" customWidth="1"/>
    <col min="6" max="9" width="26.85546875" style="7" customWidth="1"/>
    <col min="10" max="16384" width="20.5703125" style="7"/>
  </cols>
  <sheetData>
    <row r="1" spans="1:9" ht="31.5" x14ac:dyDescent="0.25">
      <c r="A1" s="8" t="s">
        <v>0</v>
      </c>
      <c r="B1" s="9" t="s">
        <v>31</v>
      </c>
      <c r="C1" s="8" t="s">
        <v>1</v>
      </c>
      <c r="D1" s="8" t="s">
        <v>2</v>
      </c>
      <c r="E1" s="8" t="s">
        <v>32</v>
      </c>
      <c r="F1" s="8" t="s">
        <v>40</v>
      </c>
      <c r="G1" s="8" t="s">
        <v>41</v>
      </c>
      <c r="H1" s="8" t="s">
        <v>42</v>
      </c>
      <c r="I1" s="8" t="s">
        <v>43</v>
      </c>
    </row>
    <row r="2" spans="1:9" x14ac:dyDescent="0.25">
      <c r="A2" s="1" t="s">
        <v>111</v>
      </c>
      <c r="B2" s="2" t="s">
        <v>90</v>
      </c>
      <c r="C2" s="3" t="s">
        <v>3</v>
      </c>
      <c r="D2" s="4" t="s">
        <v>126</v>
      </c>
      <c r="E2" s="94" t="s">
        <v>39</v>
      </c>
      <c r="F2" s="95" t="s">
        <v>44</v>
      </c>
      <c r="G2" s="95" t="s">
        <v>45</v>
      </c>
      <c r="H2" s="95" t="s">
        <v>46</v>
      </c>
      <c r="I2" s="95" t="s">
        <v>47</v>
      </c>
    </row>
    <row r="3" spans="1:9" x14ac:dyDescent="0.25">
      <c r="A3" s="1" t="s">
        <v>110</v>
      </c>
      <c r="B3" s="2" t="s">
        <v>90</v>
      </c>
      <c r="C3" s="3" t="s">
        <v>5</v>
      </c>
      <c r="D3" s="4" t="s">
        <v>127</v>
      </c>
      <c r="E3" s="94"/>
      <c r="F3" s="95"/>
      <c r="G3" s="95"/>
      <c r="H3" s="95"/>
      <c r="I3" s="95"/>
    </row>
    <row r="4" spans="1:9" x14ac:dyDescent="0.25">
      <c r="A4" s="4" t="s">
        <v>98</v>
      </c>
      <c r="B4" s="2" t="s">
        <v>91</v>
      </c>
      <c r="C4" s="4" t="s">
        <v>7</v>
      </c>
      <c r="D4" s="4" t="s">
        <v>128</v>
      </c>
      <c r="E4" s="94" t="s">
        <v>38</v>
      </c>
      <c r="F4" s="95" t="s">
        <v>48</v>
      </c>
      <c r="G4" s="95" t="s">
        <v>49</v>
      </c>
      <c r="H4" s="95" t="s">
        <v>50</v>
      </c>
      <c r="I4" s="95" t="s">
        <v>51</v>
      </c>
    </row>
    <row r="5" spans="1:9" x14ac:dyDescent="0.25">
      <c r="A5" s="4" t="s">
        <v>99</v>
      </c>
      <c r="B5" s="2" t="s">
        <v>91</v>
      </c>
      <c r="C5" s="4" t="s">
        <v>9</v>
      </c>
      <c r="D5" s="4" t="s">
        <v>129</v>
      </c>
      <c r="E5" s="94"/>
      <c r="F5" s="95"/>
      <c r="G5" s="95"/>
      <c r="H5" s="95"/>
      <c r="I5" s="95"/>
    </row>
    <row r="6" spans="1:9" x14ac:dyDescent="0.25">
      <c r="A6" s="4" t="s">
        <v>100</v>
      </c>
      <c r="B6" s="2" t="s">
        <v>92</v>
      </c>
      <c r="C6" s="4" t="s">
        <v>11</v>
      </c>
      <c r="D6" s="4" t="s">
        <v>130</v>
      </c>
      <c r="E6" s="94" t="s">
        <v>37</v>
      </c>
      <c r="F6" s="95" t="s">
        <v>52</v>
      </c>
      <c r="G6" s="95" t="s">
        <v>53</v>
      </c>
      <c r="H6" s="95" t="s">
        <v>54</v>
      </c>
      <c r="I6" s="95" t="s">
        <v>55</v>
      </c>
    </row>
    <row r="7" spans="1:9" x14ac:dyDescent="0.25">
      <c r="A7" s="5" t="s">
        <v>101</v>
      </c>
      <c r="B7" s="2" t="s">
        <v>92</v>
      </c>
      <c r="C7" s="5" t="s">
        <v>13</v>
      </c>
      <c r="D7" s="5" t="s">
        <v>131</v>
      </c>
      <c r="E7" s="94"/>
      <c r="F7" s="95"/>
      <c r="G7" s="95"/>
      <c r="H7" s="95"/>
      <c r="I7" s="95"/>
    </row>
    <row r="8" spans="1:9" x14ac:dyDescent="0.25">
      <c r="A8" s="5" t="s">
        <v>102</v>
      </c>
      <c r="B8" s="6" t="s">
        <v>93</v>
      </c>
      <c r="C8" s="5" t="s">
        <v>15</v>
      </c>
      <c r="D8" s="5" t="s">
        <v>132</v>
      </c>
      <c r="E8" s="94" t="s">
        <v>36</v>
      </c>
      <c r="F8" s="95" t="s">
        <v>56</v>
      </c>
      <c r="G8" s="95" t="s">
        <v>57</v>
      </c>
      <c r="H8" s="95" t="s">
        <v>58</v>
      </c>
      <c r="I8" s="95" t="s">
        <v>59</v>
      </c>
    </row>
    <row r="9" spans="1:9" x14ac:dyDescent="0.25">
      <c r="A9" s="5" t="s">
        <v>103</v>
      </c>
      <c r="B9" s="6" t="s">
        <v>93</v>
      </c>
      <c r="C9" s="5" t="s">
        <v>17</v>
      </c>
      <c r="D9" s="5" t="s">
        <v>133</v>
      </c>
      <c r="E9" s="94"/>
      <c r="F9" s="95"/>
      <c r="G9" s="95"/>
      <c r="H9" s="95"/>
      <c r="I9" s="95"/>
    </row>
    <row r="10" spans="1:9" x14ac:dyDescent="0.25">
      <c r="A10" s="4" t="s">
        <v>104</v>
      </c>
      <c r="B10" s="2" t="s">
        <v>94</v>
      </c>
      <c r="C10" s="4" t="s">
        <v>19</v>
      </c>
      <c r="D10" s="4" t="s">
        <v>39</v>
      </c>
      <c r="E10" s="94" t="s">
        <v>35</v>
      </c>
      <c r="F10" s="95" t="s">
        <v>60</v>
      </c>
      <c r="G10" s="95" t="s">
        <v>61</v>
      </c>
      <c r="H10" s="95" t="s">
        <v>62</v>
      </c>
      <c r="I10" s="95" t="s">
        <v>63</v>
      </c>
    </row>
    <row r="11" spans="1:9" x14ac:dyDescent="0.25">
      <c r="A11" s="4" t="s">
        <v>105</v>
      </c>
      <c r="B11" s="2" t="s">
        <v>94</v>
      </c>
      <c r="C11" s="4" t="s">
        <v>21</v>
      </c>
      <c r="D11" s="4" t="s">
        <v>134</v>
      </c>
      <c r="E11" s="94"/>
      <c r="F11" s="95"/>
      <c r="G11" s="95"/>
      <c r="H11" s="95"/>
      <c r="I11" s="95"/>
    </row>
    <row r="12" spans="1:9" x14ac:dyDescent="0.25">
      <c r="A12" s="4" t="s">
        <v>106</v>
      </c>
      <c r="B12" s="2" t="s">
        <v>95</v>
      </c>
      <c r="C12" s="4" t="s">
        <v>23</v>
      </c>
      <c r="D12" s="4" t="s">
        <v>135</v>
      </c>
      <c r="E12" s="94" t="s">
        <v>34</v>
      </c>
      <c r="F12" s="95" t="s">
        <v>71</v>
      </c>
      <c r="G12" s="95" t="s">
        <v>64</v>
      </c>
      <c r="H12" s="95" t="s">
        <v>65</v>
      </c>
      <c r="I12" s="95" t="s">
        <v>66</v>
      </c>
    </row>
    <row r="13" spans="1:9" x14ac:dyDescent="0.25">
      <c r="A13" s="4" t="s">
        <v>107</v>
      </c>
      <c r="B13" s="2" t="s">
        <v>95</v>
      </c>
      <c r="C13" s="4" t="s">
        <v>25</v>
      </c>
      <c r="D13" s="4" t="s">
        <v>36</v>
      </c>
      <c r="E13" s="94"/>
      <c r="F13" s="95"/>
      <c r="G13" s="95"/>
      <c r="H13" s="95"/>
      <c r="I13" s="95"/>
    </row>
    <row r="14" spans="1:9" x14ac:dyDescent="0.25">
      <c r="A14" s="4" t="s">
        <v>108</v>
      </c>
      <c r="B14" s="2" t="s">
        <v>96</v>
      </c>
      <c r="C14" s="4" t="s">
        <v>27</v>
      </c>
      <c r="D14" s="4" t="s">
        <v>136</v>
      </c>
      <c r="E14" s="94" t="s">
        <v>33</v>
      </c>
      <c r="F14" s="95" t="s">
        <v>67</v>
      </c>
      <c r="G14" s="95" t="s">
        <v>68</v>
      </c>
      <c r="H14" s="95" t="s">
        <v>69</v>
      </c>
      <c r="I14" s="95" t="s">
        <v>70</v>
      </c>
    </row>
    <row r="15" spans="1:9" x14ac:dyDescent="0.25">
      <c r="A15" s="4" t="s">
        <v>109</v>
      </c>
      <c r="B15" s="4" t="s">
        <v>96</v>
      </c>
      <c r="C15" s="4" t="s">
        <v>29</v>
      </c>
      <c r="D15" s="4" t="s">
        <v>33</v>
      </c>
      <c r="E15" s="94"/>
      <c r="F15" s="95"/>
      <c r="G15" s="95"/>
      <c r="H15" s="95"/>
      <c r="I15" s="95"/>
    </row>
  </sheetData>
  <mergeCells count="35">
    <mergeCell ref="E4:E5"/>
    <mergeCell ref="F4:F5"/>
    <mergeCell ref="G4:G5"/>
    <mergeCell ref="H4:H5"/>
    <mergeCell ref="I4:I5"/>
    <mergeCell ref="E2:E3"/>
    <mergeCell ref="F2:F3"/>
    <mergeCell ref="G2:G3"/>
    <mergeCell ref="H2:H3"/>
    <mergeCell ref="I2:I3"/>
    <mergeCell ref="E8:E9"/>
    <mergeCell ref="F8:F9"/>
    <mergeCell ref="G8:G9"/>
    <mergeCell ref="H8:H9"/>
    <mergeCell ref="I8:I9"/>
    <mergeCell ref="E6:E7"/>
    <mergeCell ref="F6:F7"/>
    <mergeCell ref="G6:G7"/>
    <mergeCell ref="H6:H7"/>
    <mergeCell ref="I6:I7"/>
    <mergeCell ref="E12:E13"/>
    <mergeCell ref="F12:F13"/>
    <mergeCell ref="G12:G13"/>
    <mergeCell ref="H12:H13"/>
    <mergeCell ref="I12:I13"/>
    <mergeCell ref="E10:E11"/>
    <mergeCell ref="F10:F11"/>
    <mergeCell ref="G10:G11"/>
    <mergeCell ref="H10:H11"/>
    <mergeCell ref="I10:I11"/>
    <mergeCell ref="E14:E15"/>
    <mergeCell ref="F14:F15"/>
    <mergeCell ref="G14:G15"/>
    <mergeCell ref="H14:H15"/>
    <mergeCell ref="I14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 sheet</vt:lpstr>
      <vt:lpstr>Convert table</vt:lpstr>
      <vt:lpstr>Convert table 2</vt:lpstr>
      <vt:lpstr>'Score sheet'!Print_Titles</vt:lpstr>
    </vt:vector>
  </TitlesOfParts>
  <Company>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2017-12-13T03:52:20Z</cp:lastPrinted>
  <dcterms:created xsi:type="dcterms:W3CDTF">2013-09-23T06:49:24Z</dcterms:created>
  <dcterms:modified xsi:type="dcterms:W3CDTF">2018-01-02T08:20:15Z</dcterms:modified>
</cp:coreProperties>
</file>